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6075" windowWidth="12510" windowHeight="6015" tabRatio="851" firstSheet="3" activeTab="3"/>
  </bookViews>
  <sheets>
    <sheet name="mod.10.5-2 medicoes" sheetId="4" state="hidden" r:id="rId1"/>
    <sheet name="mod.10.6-2 medições" sheetId="5" state="hidden" r:id="rId2"/>
    <sheet name="mod.10.3-2 resumo orçamento" sheetId="7" state="hidden" r:id="rId3"/>
    <sheet name="Orçamento" sheetId="9" r:id="rId4"/>
  </sheets>
  <definedNames>
    <definedName name="_xlnm._FilterDatabase" localSheetId="1" hidden="1">'mod.10.6-2 medições'!$A$9:$E$9</definedName>
    <definedName name="_xlnm.Print_Area" localSheetId="2">'mod.10.3-2 resumo orçamento'!$A$1:$D$37</definedName>
    <definedName name="_xlnm.Print_Area" localSheetId="0">'mod.10.5-2 medicoes'!$A$1:$U$259</definedName>
    <definedName name="_xlnm.Print_Area" localSheetId="1">'mod.10.6-2 medições'!$A$1:$D$1143</definedName>
    <definedName name="_xlnm.Print_Area" localSheetId="3">Orçamento!$A$2:$I$110</definedName>
    <definedName name="_xlnm.Print_Titles" localSheetId="1">'mod.10.6-2 medições'!$1:$8</definedName>
    <definedName name="_xlnm.Print_Titles" localSheetId="3">Orçamento!$2:$10</definedName>
  </definedNames>
  <calcPr calcId="162913"/>
  <fileRecoveryPr repairLoad="1"/>
</workbook>
</file>

<file path=xl/calcChain.xml><?xml version="1.0" encoding="utf-8"?>
<calcChain xmlns="http://schemas.openxmlformats.org/spreadsheetml/2006/main">
  <c r="H75" i="9" l="1"/>
  <c r="C80" i="9"/>
  <c r="D80" i="9"/>
  <c r="E80" i="9"/>
  <c r="F80" i="9"/>
  <c r="H80" i="9"/>
  <c r="C81" i="9"/>
  <c r="D81" i="9"/>
  <c r="E81" i="9"/>
  <c r="F81" i="9"/>
  <c r="H81" i="9" s="1"/>
  <c r="C110" i="9" l="1"/>
  <c r="D110" i="9"/>
  <c r="E110" i="9"/>
  <c r="F110" i="9"/>
  <c r="G110" i="9"/>
  <c r="H110" i="9"/>
  <c r="I110" i="9"/>
  <c r="H90" i="9" l="1"/>
  <c r="H89" i="9"/>
  <c r="H88" i="9"/>
  <c r="C87" i="9"/>
  <c r="H87" i="9"/>
  <c r="I90" i="9" l="1"/>
  <c r="C104" i="9"/>
  <c r="D104" i="9"/>
  <c r="E104" i="9"/>
  <c r="F104" i="9"/>
  <c r="G104" i="9"/>
  <c r="H104" i="9"/>
  <c r="D26" i="9" l="1"/>
  <c r="H26" i="9" s="1"/>
  <c r="I26" i="9" s="1"/>
  <c r="C95" i="9"/>
  <c r="C93" i="9"/>
  <c r="C86" i="9"/>
  <c r="C84" i="9"/>
  <c r="C79" i="9"/>
  <c r="C76" i="9"/>
  <c r="C77" i="9"/>
  <c r="C63" i="9"/>
  <c r="C64" i="9"/>
  <c r="C65" i="9"/>
  <c r="C66" i="9"/>
  <c r="C67" i="9"/>
  <c r="C68" i="9"/>
  <c r="C69" i="9"/>
  <c r="C70" i="9"/>
  <c r="C71" i="9"/>
  <c r="C72" i="9"/>
  <c r="C73" i="9"/>
  <c r="C60" i="9"/>
  <c r="C58" i="9"/>
  <c r="C53" i="9"/>
  <c r="C54" i="9"/>
  <c r="C55" i="9"/>
  <c r="C56" i="9"/>
  <c r="C47" i="9"/>
  <c r="C48" i="9"/>
  <c r="C49" i="9"/>
  <c r="C43" i="9"/>
  <c r="C44" i="9"/>
  <c r="C45" i="9"/>
  <c r="C39" i="9"/>
  <c r="C40" i="9"/>
  <c r="C41" i="9"/>
  <c r="C29" i="9"/>
  <c r="C30" i="9"/>
  <c r="C31" i="9"/>
  <c r="C32" i="9"/>
  <c r="C33" i="9"/>
  <c r="C34" i="9"/>
  <c r="C16" i="9"/>
  <c r="C17" i="9"/>
  <c r="C18" i="9"/>
  <c r="C19" i="9"/>
  <c r="C20" i="9"/>
  <c r="C21" i="9"/>
  <c r="C22" i="9"/>
  <c r="H86" i="9" l="1"/>
  <c r="I87" i="9" s="1"/>
  <c r="H85" i="9"/>
  <c r="D84" i="9"/>
  <c r="G84" i="9"/>
  <c r="D83" i="9"/>
  <c r="G83" i="9"/>
  <c r="H69" i="9"/>
  <c r="H68" i="9"/>
  <c r="H63" i="9"/>
  <c r="G62" i="9"/>
  <c r="D78" i="9"/>
  <c r="E78" i="9"/>
  <c r="E79" i="9"/>
  <c r="E75" i="9"/>
  <c r="E76" i="9"/>
  <c r="E77" i="9"/>
  <c r="D72" i="9"/>
  <c r="E72" i="9"/>
  <c r="D73" i="9"/>
  <c r="E73" i="9"/>
  <c r="D70" i="9"/>
  <c r="E70" i="9"/>
  <c r="F70" i="9"/>
  <c r="G70" i="9"/>
  <c r="D71" i="9"/>
  <c r="E71" i="9"/>
  <c r="F71" i="9"/>
  <c r="G71" i="9"/>
  <c r="G67" i="9"/>
  <c r="D66" i="9"/>
  <c r="D67" i="9" s="1"/>
  <c r="E66" i="9"/>
  <c r="E67" i="9" s="1"/>
  <c r="F66" i="9"/>
  <c r="D64" i="9"/>
  <c r="D65" i="9" s="1"/>
  <c r="E64" i="9"/>
  <c r="E65" i="9" s="1"/>
  <c r="F64" i="9"/>
  <c r="G64" i="9"/>
  <c r="G65" i="9" s="1"/>
  <c r="D62" i="9"/>
  <c r="E62" i="9"/>
  <c r="F62" i="9"/>
  <c r="H62" i="9" l="1"/>
  <c r="H65" i="9"/>
  <c r="H70" i="9"/>
  <c r="H72" i="9"/>
  <c r="H78" i="9"/>
  <c r="H83" i="9"/>
  <c r="H84" i="9"/>
  <c r="I85" i="9" s="1"/>
  <c r="H67" i="9"/>
  <c r="H76" i="9"/>
  <c r="H71" i="9"/>
  <c r="H73" i="9"/>
  <c r="H77" i="9"/>
  <c r="H79" i="9"/>
  <c r="H64" i="9"/>
  <c r="H66" i="9"/>
  <c r="I73" i="9" s="1"/>
  <c r="I81" i="9" l="1"/>
  <c r="H27" i="9"/>
  <c r="I27" i="9" s="1"/>
  <c r="C106" i="9"/>
  <c r="D106" i="9"/>
  <c r="D108" i="9" s="1"/>
  <c r="E106" i="9"/>
  <c r="E108" i="9" s="1"/>
  <c r="F106" i="9"/>
  <c r="F108" i="9" s="1"/>
  <c r="G106" i="9"/>
  <c r="G108" i="9" s="1"/>
  <c r="H106" i="9"/>
  <c r="H108" i="9" s="1"/>
  <c r="I103" i="9"/>
  <c r="I106" i="9" l="1"/>
  <c r="I108" i="9" s="1"/>
  <c r="I104" i="9"/>
  <c r="C108" i="9"/>
  <c r="H101" i="9"/>
  <c r="I101" i="9" s="1"/>
  <c r="H35" i="9" l="1"/>
  <c r="I35" i="9" s="1"/>
  <c r="H99" i="9"/>
  <c r="I99" i="9" s="1"/>
  <c r="H98" i="9"/>
  <c r="I98" i="9" s="1"/>
  <c r="H96" i="9"/>
  <c r="H95" i="9"/>
  <c r="H55" i="9"/>
  <c r="H56" i="9"/>
  <c r="H36" i="9"/>
  <c r="I36" i="9" s="1"/>
  <c r="H93" i="9"/>
  <c r="I93" i="9" s="1"/>
  <c r="H60" i="9"/>
  <c r="H59" i="9"/>
  <c r="H58" i="9"/>
  <c r="H57" i="9"/>
  <c r="H54" i="9"/>
  <c r="H53" i="9"/>
  <c r="H52" i="9"/>
  <c r="I96" i="9" l="1"/>
  <c r="I56" i="9"/>
  <c r="I58" i="9"/>
  <c r="I60" i="9"/>
  <c r="D42" i="9"/>
  <c r="D46" i="9" s="1"/>
  <c r="E42" i="9"/>
  <c r="E46" i="9" s="1"/>
  <c r="G42" i="9"/>
  <c r="D43" i="9"/>
  <c r="D47" i="9" s="1"/>
  <c r="E43" i="9"/>
  <c r="E47" i="9" s="1"/>
  <c r="G43" i="9"/>
  <c r="D44" i="9"/>
  <c r="D48" i="9" s="1"/>
  <c r="E44" i="9"/>
  <c r="E48" i="9" s="1"/>
  <c r="G44" i="9"/>
  <c r="D45" i="9"/>
  <c r="D49" i="9" s="1"/>
  <c r="E45" i="9"/>
  <c r="E49" i="9" s="1"/>
  <c r="G45" i="9"/>
  <c r="H41" i="9"/>
  <c r="H40" i="9"/>
  <c r="H39" i="9"/>
  <c r="H38" i="9"/>
  <c r="H23" i="9"/>
  <c r="I23" i="9" s="1"/>
  <c r="H34" i="9"/>
  <c r="H33" i="9"/>
  <c r="H32" i="9"/>
  <c r="H31" i="9"/>
  <c r="H30" i="9"/>
  <c r="H29" i="9"/>
  <c r="H28" i="9"/>
  <c r="D25" i="9"/>
  <c r="E25" i="9"/>
  <c r="F25" i="9"/>
  <c r="G25" i="9"/>
  <c r="H49" i="9" l="1"/>
  <c r="H47" i="9"/>
  <c r="H48" i="9"/>
  <c r="H46" i="9"/>
  <c r="I41" i="9"/>
  <c r="H45" i="9"/>
  <c r="H44" i="9"/>
  <c r="H43" i="9"/>
  <c r="H42" i="9"/>
  <c r="I34" i="9"/>
  <c r="H22" i="9"/>
  <c r="H21" i="9"/>
  <c r="H20" i="9"/>
  <c r="H19" i="9"/>
  <c r="H18" i="9"/>
  <c r="H17" i="9"/>
  <c r="H16" i="9"/>
  <c r="H15" i="9"/>
  <c r="H14" i="9"/>
  <c r="H13" i="9"/>
  <c r="I13" i="9" s="1"/>
  <c r="I49" i="9" l="1"/>
  <c r="I45" i="9"/>
  <c r="H25" i="9"/>
  <c r="I25" i="9" s="1"/>
  <c r="I14" i="9"/>
  <c r="I22" i="9"/>
  <c r="A10" i="7" l="1"/>
  <c r="C10" i="7"/>
  <c r="D28" i="7" s="1"/>
  <c r="D34" i="7" s="1"/>
  <c r="A12" i="7"/>
  <c r="C12" i="7"/>
  <c r="A14" i="7"/>
  <c r="C14" i="7"/>
  <c r="A16" i="7"/>
  <c r="C16" i="7"/>
  <c r="A18" i="7"/>
  <c r="C18" i="7"/>
  <c r="A20" i="7"/>
  <c r="C20" i="7"/>
  <c r="A22" i="7"/>
  <c r="C22" i="7"/>
  <c r="A24" i="7"/>
  <c r="C24" i="7"/>
  <c r="A26" i="7"/>
  <c r="C26" i="7"/>
  <c r="A28" i="7"/>
  <c r="C28" i="7"/>
  <c r="D36" i="7"/>
  <c r="D50" i="5" l="1"/>
  <c r="D58" i="5"/>
  <c r="D42" i="5"/>
</calcChain>
</file>

<file path=xl/sharedStrings.xml><?xml version="1.0" encoding="utf-8"?>
<sst xmlns="http://schemas.openxmlformats.org/spreadsheetml/2006/main" count="1742" uniqueCount="999">
  <si>
    <t>&lt;&gt;</t>
  </si>
  <si>
    <t>TOTAIS</t>
  </si>
  <si>
    <t>PARCIAIS</t>
  </si>
  <si>
    <t>(m)</t>
  </si>
  <si>
    <t>ALT.</t>
  </si>
  <si>
    <t>LARG.</t>
  </si>
  <si>
    <t>COMP.</t>
  </si>
  <si>
    <t>QUANTIDADES</t>
  </si>
  <si>
    <t>DIMENSÕES</t>
  </si>
  <si>
    <t>Nº PARTES IGUAIS</t>
  </si>
  <si>
    <t>UN</t>
  </si>
  <si>
    <t>ART.º</t>
  </si>
  <si>
    <t>PÁG. Nº</t>
  </si>
  <si>
    <t>Data:</t>
  </si>
  <si>
    <t>Local:</t>
  </si>
  <si>
    <t>Obra:</t>
  </si>
  <si>
    <t>TOTAL</t>
  </si>
  <si>
    <t>QUANT.</t>
  </si>
  <si>
    <t>O presente orçamento, sem o IVA à taxa legal em vigor, importa em:</t>
  </si>
  <si>
    <t>TOTAL DO ORÇAMENTO</t>
  </si>
  <si>
    <t>IMPORTÂNCIAS</t>
  </si>
  <si>
    <t>Julho de 2010</t>
  </si>
  <si>
    <t>Ilha de São Miguel, Açores</t>
  </si>
  <si>
    <t>MAPA de MEDIÇÕES</t>
  </si>
  <si>
    <t>MAPA RESUMO do ORÇAMENTO</t>
  </si>
  <si>
    <t>DESIGNAÇÃO dos TRABALHOS</t>
  </si>
  <si>
    <t>Projecto da Requalificação do Estádio de S. Miguel</t>
  </si>
  <si>
    <r>
      <t>REFª:</t>
    </r>
    <r>
      <rPr>
        <sz val="9"/>
        <rFont val="Arial"/>
        <family val="2"/>
      </rPr>
      <t xml:space="preserve"> 014.09.GER.PE.MO_0     </t>
    </r>
    <r>
      <rPr>
        <sz val="9"/>
        <color indexed="10"/>
        <rFont val="Arial"/>
        <family val="2"/>
      </rPr>
      <t xml:space="preserve"> </t>
    </r>
  </si>
  <si>
    <t>1.ª FASE</t>
  </si>
  <si>
    <t>2.ª FASE</t>
  </si>
  <si>
    <t>3.ª FASE</t>
  </si>
  <si>
    <r>
      <t>Dono de obra:</t>
    </r>
    <r>
      <rPr>
        <sz val="10"/>
        <rFont val="Arial"/>
        <family val="2"/>
      </rPr>
      <t xml:space="preserve"> DRD - SREF - Região Autónoma dos Açores</t>
    </r>
  </si>
  <si>
    <t>NOTAS:</t>
  </si>
  <si>
    <t xml:space="preserve"> - Os critérios de medição a considerar são os estipulados pelo LNEC.</t>
  </si>
  <si>
    <t xml:space="preserve"> - Em todos os materiais e equipamentos onde se aplique, deve ser considerada a marcação CE.</t>
  </si>
  <si>
    <t xml:space="preserve"> - Estão compreendidos nos artigos todos os trabalhos, materiais e equipamentos necessários à execução dos mesmos e ao seu perfeito acabamento.</t>
  </si>
  <si>
    <t xml:space="preserve"> - Estão incluidos nos artigos todos os trabalhos de construção civil necessários em instalação e montagem de equipamentos e redes.</t>
  </si>
  <si>
    <t xml:space="preserve"> - Não serão admitidas quaisquer reclamações do Empreiteiro, quanto às características do terreno a escavar, bem como aos meios a utilizar na sua execução, pois é sua obrigação consultar o Relatório Geotécnico e inteirar-se, no local, da natureza e condições dos trabalhos.</t>
  </si>
  <si>
    <t xml:space="preserve"> - Não serão admitidas quaisquer reclamações do Empreiteiro, quanto às demolições a efectuar, bem como aos meios a utilizar na sua execução, pois é sua obrigação inteirar-se do Mapa de Vermelhos e Amarelos e, no local, da natureza e condições dos trabalhos.</t>
  </si>
  <si>
    <t>A - ESTALEIRO</t>
  </si>
  <si>
    <t xml:space="preserve"> - Todos os materiais a demolir ou a remover serão considerados como reutilizáveis, pelo que deverão ser tomadas todas as medidas necessárias á sua perfeita conservação e colocados em depósito temporário devidamente categorizados, tudo conforme indicações da fiscalização e informações do Plano de Gestão de Resíduos.</t>
  </si>
  <si>
    <t>Elaboração de telas finais, conforme legislação em vigor.</t>
  </si>
  <si>
    <t>Execução de limpeza final da obra, incluindo todos os trabalhos necessários e remoção a depósito do adjudicatario dos produtos sobrantes.</t>
  </si>
  <si>
    <t>Elaboração, implementação e desenvolvimento do plano de segurança e saúde, para os efeitos do Decreto-Lei nº 273/2003 de 29 de Outubro.</t>
  </si>
  <si>
    <t>1.</t>
  </si>
  <si>
    <t>1.1</t>
  </si>
  <si>
    <t>1.2</t>
  </si>
  <si>
    <t>1.3</t>
  </si>
  <si>
    <t>1.4</t>
  </si>
  <si>
    <t>vg</t>
  </si>
  <si>
    <t>Montagem e desmontagem de estaleiro, conforme legislação em vigor, incluindo placa identificadora da obra e escritório para a fiscalização, conforme caderno de encargos.</t>
  </si>
  <si>
    <t xml:space="preserve"> - Estão compreendidos nos artigos todos os trabalhos preparatórios e de base, incluindo todos os materiais e acessórios, necessários à sua execução e perfeito acabamento.</t>
  </si>
  <si>
    <t>2.</t>
  </si>
  <si>
    <t>2.1</t>
  </si>
  <si>
    <t>m3</t>
  </si>
  <si>
    <t>2.2</t>
  </si>
  <si>
    <t>3.</t>
  </si>
  <si>
    <t>3.1</t>
  </si>
  <si>
    <t>4.</t>
  </si>
  <si>
    <t>4.1</t>
  </si>
  <si>
    <t>m2</t>
  </si>
  <si>
    <t>5.</t>
  </si>
  <si>
    <t>1.1.1</t>
  </si>
  <si>
    <t>1.1.2</t>
  </si>
  <si>
    <t>ml</t>
  </si>
  <si>
    <t>2.3</t>
  </si>
  <si>
    <t>3.1.1</t>
  </si>
  <si>
    <t>3.1.2</t>
  </si>
  <si>
    <t>3.2</t>
  </si>
  <si>
    <t>3.2.1</t>
  </si>
  <si>
    <t>3.2.2</t>
  </si>
  <si>
    <t>5.1</t>
  </si>
  <si>
    <t>5.2</t>
  </si>
  <si>
    <t>5.3</t>
  </si>
  <si>
    <t>Diversos</t>
  </si>
  <si>
    <t>un</t>
  </si>
  <si>
    <t>2.3.1</t>
  </si>
  <si>
    <t>1.5</t>
  </si>
  <si>
    <t>2.4</t>
  </si>
  <si>
    <t>2.1.1</t>
  </si>
  <si>
    <t>2.2.1</t>
  </si>
  <si>
    <t>3.3</t>
  </si>
  <si>
    <t>3.3.1</t>
  </si>
  <si>
    <t>3.5</t>
  </si>
  <si>
    <t>2.1.2</t>
  </si>
  <si>
    <t>3.2.3</t>
  </si>
  <si>
    <t>3.2.4</t>
  </si>
  <si>
    <t>2.5</t>
  </si>
  <si>
    <t>2.6</t>
  </si>
  <si>
    <t>3.4</t>
  </si>
  <si>
    <t xml:space="preserve"> - Nos artigos relativos a equipamentos eléctricos e electrónicos ao abrigo do Decreto Lei 320/2004,  está incluída a taxa ECOREE, conforme indicado em tabela do referido Decreto.</t>
  </si>
  <si>
    <t>2.3.2</t>
  </si>
  <si>
    <t>1.2.1</t>
  </si>
  <si>
    <t>1.2.2</t>
  </si>
  <si>
    <t>1.2.3</t>
  </si>
  <si>
    <t>6.</t>
  </si>
  <si>
    <t>7.</t>
  </si>
  <si>
    <t>1.6</t>
  </si>
  <si>
    <t>1.7</t>
  </si>
  <si>
    <t>3.6</t>
  </si>
  <si>
    <t>3.1.3</t>
  </si>
  <si>
    <t>4.1.1</t>
  </si>
  <si>
    <t>4.2.1</t>
  </si>
  <si>
    <t>4.5.1</t>
  </si>
  <si>
    <t>5.1.1</t>
  </si>
  <si>
    <t>5.1.2</t>
  </si>
  <si>
    <t>5.1.3</t>
  </si>
  <si>
    <t>6.1.1</t>
  </si>
  <si>
    <t>6.2.1</t>
  </si>
  <si>
    <t>7.1</t>
  </si>
  <si>
    <t>7.1.1</t>
  </si>
  <si>
    <t>Revestimentos</t>
  </si>
  <si>
    <t>7.2</t>
  </si>
  <si>
    <t>7.2.1</t>
  </si>
  <si>
    <t>7.2.1.1</t>
  </si>
  <si>
    <t>8.1</t>
  </si>
  <si>
    <t>8.1.1</t>
  </si>
  <si>
    <t>8.2</t>
  </si>
  <si>
    <t>8.3</t>
  </si>
  <si>
    <t>Alvenarias</t>
  </si>
  <si>
    <t>Revestimentos Interiores</t>
  </si>
  <si>
    <t>Revestimentos Exteriores</t>
  </si>
  <si>
    <t>1.3.1</t>
  </si>
  <si>
    <t>1.3.2</t>
  </si>
  <si>
    <t>1.4.1</t>
  </si>
  <si>
    <t>1.6.1</t>
  </si>
  <si>
    <t>4.2</t>
  </si>
  <si>
    <t>4.2.2</t>
  </si>
  <si>
    <t>4.3</t>
  </si>
  <si>
    <t>4.4</t>
  </si>
  <si>
    <t>4.5</t>
  </si>
  <si>
    <t>4.5.2</t>
  </si>
  <si>
    <t>4.5.3</t>
  </si>
  <si>
    <t>6.1</t>
  </si>
  <si>
    <t>6.2</t>
  </si>
  <si>
    <t>6.2.2</t>
  </si>
  <si>
    <t>6.3</t>
  </si>
  <si>
    <t>6.4</t>
  </si>
  <si>
    <t>6.5</t>
  </si>
  <si>
    <t>6.6</t>
  </si>
  <si>
    <t>8.</t>
  </si>
  <si>
    <t>8.1.2</t>
  </si>
  <si>
    <t>8.1.3</t>
  </si>
  <si>
    <t>8.1.4</t>
  </si>
  <si>
    <t>SUBTOTAIS</t>
  </si>
  <si>
    <t>Setembro de 2010</t>
  </si>
  <si>
    <t>Selmes - Vidigueira</t>
  </si>
  <si>
    <t>Construção do Lar de Terceira Idade em Selmes</t>
  </si>
  <si>
    <t>B - MOVIMENTO DE TERRAS</t>
  </si>
  <si>
    <t>Trabalhos Preparatórios</t>
  </si>
  <si>
    <t>Desmatação, incluindo derrube de árvores, desenraizamento, limpeza do terreno, carga, transporte e colocação dos produtos em vazadouro e eventual indemnização por depósito.</t>
  </si>
  <si>
    <t>Decapagem na linha de terra vegetal com 0,25m de espessura média e sua colocação em vazadouro, ou depósito provisório para posterior utilização, incluindo escavação, carga, transporte, protecção e eventual indemnização por depósito e colocação a vazadouro.</t>
  </si>
  <si>
    <t>m³</t>
  </si>
  <si>
    <t>Movimento Geral de Terras</t>
  </si>
  <si>
    <t>Execução de escavação geral em terreno de qualquer natureza para implantação das plataformas às cotas de projecto, incluindo carga, transporte a vazadouro do adjudicatário e descarga e ainda regularização de taludes.</t>
  </si>
  <si>
    <t>Carga, transporte e colocação em aterro dos materiais provenientes da escavação, incluindo espalhamento e compactação, de modo a se obterem as cotas de projecto das plataformas.</t>
  </si>
  <si>
    <t>Carga, transporte e colocação em vazadouro dos materiais provenientes da escavação, incluindo espalhamento e eventual indemnização por depósito, provenientes da implantação das plataformas.</t>
  </si>
  <si>
    <t>Terraplenagens em infra-estruturas</t>
  </si>
  <si>
    <t>Escavação em terreno de qualquer natureza em abertura de valas e poços de caixas de visita de infraestruturas, incluindo colocação das redes e/ou fitas de sinalização, incluindo colocação e compactação dos produtos escavados em local provisório para aproveitamento em execução do aterro da vala (65%), remoção da percentagem restante a vazadouro ou depósito do adjudicatário e ainda almofada de areia, fechamento da vala e execução de obras de contenção e/ou suporte provisório de taludes e todos os trabalhos complementares.</t>
  </si>
  <si>
    <t>Terraplenagens em fundações e estruturas</t>
  </si>
  <si>
    <t>Escavação em terreno de qualquer natureza para abertura de fundações, incluindo implantação, entivação, escoramento, bombagem e esgoto de eventuais águas afluentes, carga, transporte a vazadouro do adjudicatário dos produtos sobrantes, e ainda aterro na caixa da sapatas e tardoz do muros e todos os trabalhos complementares.</t>
  </si>
  <si>
    <t>C - CONSTRUÇÃO CIVIL EM GERAL</t>
  </si>
  <si>
    <t>Alvenarias Exteriores</t>
  </si>
  <si>
    <t>Fornecimento e assentamento de pano duplo em alvenaria de tijolo cerâmico furado, com dimensões de  30 x 20 x 11 + 4 + 30 x 20 x 11 cm, em paredes cotadas exteriores com 0,30 m de espessura no limpo, assentes com argamassa de cimento e areia ao traço 1:4, incluindo transporte, descarga, fabrico de argamassas, meios de elevação, drenagem e ventilação de cx de ar, todos os trabalhos e materiais complementares.</t>
  </si>
  <si>
    <t>Alvenarias Interiores</t>
  </si>
  <si>
    <t>Fornecimento e assentamento de pano simples em alvenaria de tijolo cerâmico furado, com dimensões de  30 x 20 x 11, em paredes interiores cotadas com 0,15 m de espessura no limpo, assentes com argamassa de cimento e areia ao traço 1:4, incluindo transporte, descarga, fabrico de argamassas, meios de elevação, todos os trabalhos e materiais complementares.</t>
  </si>
  <si>
    <t>Fornecimento e assentamento de pano simples em alvenaria de tijolo cerâmico furado, com dimensões de  30 x 20 x 7, em paredes interiores cotadas com 0,10 m de espessura no limpo, assentes com argamassa de cimento e areia ao traço 1:4, incluindo transporte, descarga, fabrico de argamassas, meios de elevação, todos os trabalhos e materiais complementares.</t>
  </si>
  <si>
    <t>Cobertura</t>
  </si>
  <si>
    <t>Fornecimento e colocação de revestimento da cobertura em lagetas do tipo " Grisol " com 30 x 30 cm, assentes sobre betonilha de regularização de argamassa de cimento e areia ao traço 1:6, incluindo transporte, descarga, fabrico de argamassas, todos os materiais, trabalhos e acessórios complementares.</t>
  </si>
  <si>
    <t>Fornecimento e colocação de rufo em zinco nas platibandas com 0,40m de desenvolvimento, incluindo transporte, descarga, meios de elevação, todos os materiais, trabalhos e acessórios complementares.</t>
  </si>
  <si>
    <t>Fornecimento e colocação de caleira em zinco na cobertura com 0,84m de desenvolvimento, incluindo transporte, descarga, meios de elevação, todos os materiais, trabalhos e acessórios complementares.</t>
  </si>
  <si>
    <t>Isolamentos e Impermeabilização</t>
  </si>
  <si>
    <t>Impermeabilizações</t>
  </si>
  <si>
    <t>Isolamentos</t>
  </si>
  <si>
    <t>Fornecimento e colocação de isolamento termico, em paredes exteriores duplas, aplicado em caixa de ar drenada e ventilada de 0,04m de largura e sobre o pano interior, incluindo transporte, descarga, fixações, todos os materiais, trabalhos e acessórios complementares.</t>
  </si>
  <si>
    <t>Fornecimento e colocação de isolamento termico, em coberturas, sob camada de revestimento e sobre betonilha de regularização de argamassa de cimento e areia ao traço 1:6, incluindo transporte, descarga, fixações, fabrico de argamassas, todos os materiais, trabalhos e acessórios complementares.</t>
  </si>
  <si>
    <t>Fornecimento e colocação de isolamento acústico, em paredes interiores duplas de separação entre compartimentos, incluindo transporte, descarga, fixações, todos os materiais, trabalhos e acessórios complementares.</t>
  </si>
  <si>
    <t>Serralharias e Caixilharias</t>
  </si>
  <si>
    <t>Serralharias de Ferro</t>
  </si>
  <si>
    <t xml:space="preserve">Fornecimento e colocação porta metálica do tipo " Porseg " série V, com folhas revestidas a chapa de aço electrizado, incluindo transporte, descarga, fixações, ferragens correspondentes à série, Puxador de muleta, fechadura, todos os materiais, trabalhos e acessórios complementares.
</t>
  </si>
  <si>
    <t>4.1.1.1</t>
  </si>
  <si>
    <t>Vão VI6 com duas folhas de abrir vai-vem de 1,60m x 2,00m</t>
  </si>
  <si>
    <t>4.1.2</t>
  </si>
  <si>
    <t xml:space="preserve">Fornecimento e colocação porta corta-fogo metálica 60' do tipo " Padilla " série Color REF60 multiuso, acabamento a côr inox, incluindo transporte, descarga, fixações, ferragens correspondentes à série, Puxador em inox, fechadura, barra anti-pânico, pintura com uma demão de primário e duas de acabamento, todos os materiais, trabalhos e acessórios complementares.
</t>
  </si>
  <si>
    <t>4.1.2.1</t>
  </si>
  <si>
    <t>Vão VI4 com duas folhas de abrir de 1,60m x 2,00m</t>
  </si>
  <si>
    <t>4.1.3</t>
  </si>
  <si>
    <t>Fornecimento e colocação de guarda exterior da escada, incluindo transporte, descarga, fixações, todos os materiais, trabalhos e acessórios complementares.</t>
  </si>
  <si>
    <t>4.1.4</t>
  </si>
  <si>
    <t>Fornecimento e colocação de guardas das janelas em perfil tubular com 5cm de diametro pintada a cinza Ral 7011, incluindo transporte, descarga, fixações, pintura com uma demão primário e duas de acabamento, todos os materiais, trabalhos e acessórios complementares.</t>
  </si>
  <si>
    <t>4.1.4.1</t>
  </si>
  <si>
    <t>Guarda vão VE3</t>
  </si>
  <si>
    <t>Caixilharia de Aluminio</t>
  </si>
  <si>
    <t>Fornecimento e colocação de vãos exteriores em caixilharia de alumínio termolacado do tipo " Extrusal " mod. A.040, Ral 7011, com vidros duplos 10mm de espessura e sistema de vedação central, incluindo transporte, descarga, fixações, ferragens do sistema, puxador em inox, fechadura, todos os materiais trabalhos e acessórios complementares, sendo:</t>
  </si>
  <si>
    <t>4.2.1.1</t>
  </si>
  <si>
    <t>Vão VE1 de duas folhas de abrir com 1,70m x 2,10m.</t>
  </si>
  <si>
    <t>4.2.1.2</t>
  </si>
  <si>
    <t>Vão VE2 de duas folhas de abrir e uma fixa com 2,80m x 2,10m.</t>
  </si>
  <si>
    <t>4.2.1.3</t>
  </si>
  <si>
    <t>Vão VE7 de duas folhas de abrir com 1,70m x 2,10m + duas folhas fixas de 1,35m x 2,10m + duas folhas fixas laterais com 0,85m x 2,10m</t>
  </si>
  <si>
    <t>Fornecimento e colocação de vãos exteriores em caixilharia de alumínio termolacado do tipo " Extrusal " mod. A.040, Ral 7011, com vidros opalinos 6mm de espassura, incluindo transporte, descarga, fixações, ferragens do sistema, puxador em inox, fechadura, todos os materiais trabalhos e acessórios complementares, sendo:</t>
  </si>
  <si>
    <t>4.2.2.1</t>
  </si>
  <si>
    <t>Vão VE3 de duas folhas de correr com 2,30m x 2,10m.</t>
  </si>
  <si>
    <t>4.2.2.2</t>
  </si>
  <si>
    <t>Vão VE4 de duas folhas basculantes e uma folha fixa central com 2,30m x 2,10m.</t>
  </si>
  <si>
    <t>4.2.2.3</t>
  </si>
  <si>
    <t>Vão VE5 de uma folha basculante com 1,40m x 2,10m.</t>
  </si>
  <si>
    <t>Cantarias</t>
  </si>
  <si>
    <t>Fornecimento e assentamento de soleiras, com 0,20m x 0,03m, assentes com argamassa de cimento cola, incluindo transporte, descarga, fabrico de argamassas, todos os materiais, trabalhos e acessórios complementares.</t>
  </si>
  <si>
    <t>Fornecimento e assentamento de vergas, com 0,30m x 0,03m, assentes com argamassa de cimento cola, incluindo transporte, descarga, fabrico de argamassas, todos os materiais, trabalhos e acessórios complementares.</t>
  </si>
  <si>
    <t>Fornecimento e assentamento de ombreiras, com 0,30m x 0,03m, assentes com argamassa de cimento cola, incluindo transporte, descarga, fabrico de argamassas, todos os materiais, trabalhos e acessórios complementares.</t>
  </si>
  <si>
    <t>Carpintarias</t>
  </si>
  <si>
    <t>Fornecimento e colocação de vãos interiores laminado compacto CPL branco do tipo " Vicaima " mod EasyClean liso recto, com aros em laminado do mesmo tipo, incluindo transporte, descarga, ferragens, trinco de embutir com chave tipo jnf em latão satinado, refª 6135/ab, 6 dobradiças tipo jnf em aço inox satinado, aisi 304 refª 5019/90, puxadores de muleta tipo jnf em aço inox satinado, aisi 304, refª 2028bt, entrada de chave tipo jnf em aço inox satinado, aisi 304, refª 28ty, batente de porta tipo jnf em aço inox satinado, aisi 304, refª in106/20 mm, todos os materiais, trabalhos e acessórios complementares.</t>
  </si>
  <si>
    <t>Vão VI1 de uma folha de abrir com 0,80m x 2,10m</t>
  </si>
  <si>
    <t>6.1.2</t>
  </si>
  <si>
    <t>Vão VI2 de uma folha de abrir com 0,90m x 2,10m</t>
  </si>
  <si>
    <t>6.1.3</t>
  </si>
  <si>
    <t>Vão VI3 de duas folhas de abrir com 1,10m x 2,10m</t>
  </si>
  <si>
    <t>6.1.4</t>
  </si>
  <si>
    <t>Vão VI5 de duas folhas de abrir com 1,60m x 2,00m</t>
  </si>
  <si>
    <t>Fornecimento e colocação de armario interiores em MDF folheados a madeira de faia, com aros em MDF do mesmo tipo, incluindo transporte, descarga, ferragens, fechaduras do sistema, puxador de movel em inox, todos os materiais, trabalhos e acessórios complementares.</t>
  </si>
  <si>
    <t>ARM de duas folhas de correr com 2,40m x 0,60m x 3,00m</t>
  </si>
  <si>
    <t>ARM de duas folhas de correr com 3,00m x 0,60m x 3,00m</t>
  </si>
  <si>
    <t>Fornecimento e colocação de divisórias das instalações sanitárias em compacto fenólico tipo "Sportorion" cor branco com 1cm de esp., incluindo transporte, descarga, fixações, ferragens em aço inox tipo "JNF", vãos de uma folha de abrir com 0,70m x 1,80m, todos os materiais, trabalhos e acessórios complementares.</t>
  </si>
  <si>
    <t>Revestimentos Paredes Exteriores</t>
  </si>
  <si>
    <t>7.1.1.1</t>
  </si>
  <si>
    <t>Fornecimento e execução de reboco exterior com argamassa de cimento e areia ao traço 1:4, em paredes exteriores, para pintar, incluindo transporte, descarga, fabrico de argamassas, meios de elevação, andaimes, preparação de superficies a pintar, rede anti fissuração na transição de materiais diferentes, todos os trabalhos, materiais e acessórios complementares.</t>
  </si>
  <si>
    <t>7.1.1.2</t>
  </si>
  <si>
    <t>Revestimentos Pavimentos Interiores</t>
  </si>
  <si>
    <t>Fornecimento e execução de revestimento de pavimentos interiores em mosaico grês vidrado tipo " Cinca " série Image com 33 x 33 cm na côr cinza claro refª 5601, assentes com argamassa de cimento cola sobre betonilha de regularização de argamassa de cimento e areia ao traço 1:6, incluindo transporte, descarga, fabrico de argamassas, cortes e remates, betumagem de juntas e todos os materiais e acessórios complementares.</t>
  </si>
  <si>
    <t>7.2.1.2</t>
  </si>
  <si>
    <t>Fornecimento e execução de revestimento de pavimentos interiores em placas de ardózia natural clivada com 15mm de espessura, nas dimensões de 60 x 60 cm, assentes com argamassa de cimento cola sobre betonilha de regularização de argamassa de cimento e areia ao traço 1:6, incluindo transporte, descarga, fabrico de argamassas, cortes e remates, betumagem de juntas, protecção de face à vista com três demão de cera acrilica, todos os materiais e acessórios complementares.</t>
  </si>
  <si>
    <t>7.2.1.3</t>
  </si>
  <si>
    <t>Fornecimento e execução de revestimento de pavimentos interiores em soalho laminado do tipo "Tarkett" Select 933, Faia nórdica Refª 8186059, assente sobre betonilha de regularização de argamassa de cimento e areia ao traço 1:6, incluindo transporte descarga, cortes e remates, todos os materiais, trabalhos e acessórios complementares.</t>
  </si>
  <si>
    <t>7.2.1.4</t>
  </si>
  <si>
    <t>Fornecimento e execução de revestimento de pavimento revestido a lajetas de betão tipo "Artiportela" modelo holanda, cor natural, Ref. PPH201006, assente sobre betonilha de regularização de argamassa de cimento e areia ao traço 1:6, incluindo transporte descarga, cortes e remates, todos os materiais, trabalhos e acessórios complementares.</t>
  </si>
  <si>
    <t>7.2.1.5</t>
  </si>
  <si>
    <t>Fornecimento e execução de revestimento de pavimento interior em vinílico tipo "Tarkett" Série Standard creme Ref. 223 NCS S 2010-Y3OR, assente sobre betonilha de regularização de argamassa de cimento e areia ao traço 1:6, incluindo transporte descarga, cortes e remates, colas do sistema, todos os materiais, trabalhos e acessórios complementares.</t>
  </si>
  <si>
    <t>7.3</t>
  </si>
  <si>
    <t>Revestimentos Paredes Interiores</t>
  </si>
  <si>
    <t>7.3.1</t>
  </si>
  <si>
    <t>Fornecimento e execução de reboco afagado de argamassa de cimento e areia ao traço 1:4, em paredes interiores, para pintar a tinta plástica mate cor Branco RAL 9010, incluindo transporte, descarga, colocação de rede anti-fissuração na transição de materiais de base diferentes, fabrico de argamassas, meios de elevação, andaimes, todos os trabalhos, materiais e acessórios complementares.</t>
  </si>
  <si>
    <t>7.3.2</t>
  </si>
  <si>
    <t>Fornecimento e execução de revestimento de paredes interiores em azulejo grês de 1ª, do tipo " Cinca ", côr azul gelo mate refª 5510, com dimensões de 20x20cm / 2,5mm x 2,5mm, assentes com argamassa de cimento cola sobre reboco de regularização de argamassa de cimento e areia ao traço 1:5, incluindo transporte, descarga, fabrico de argamassas, cortes e remates, betumagem de juntas, cantos plásticos de remate, todos os materiais, trabalhos e acessórios complementares.</t>
  </si>
  <si>
    <t>7.3.3</t>
  </si>
  <si>
    <t>Fornecimento e execução de revestimento de paredes interiores em azulejo grês de 1ª, do tipo " Cinca ", côr verde água refª 5583, com dimensões de M20x20 / 2,5mm x 2,5mm, assentes com argamassa de cimento cola sobre reboco de regularização de argamassa de cimento e areia ao traço 1:5, incluindo transporte, descarga, fabrico de argamassas, cortes e remates, betumagem de juntas, cantos plásticos de remate, todos os materiais, trabalhos e acessórios complementares.</t>
  </si>
  <si>
    <t>7.3.4</t>
  </si>
  <si>
    <t>Fornecimento e execução de revestimento de paredes interiores em azulejo grês de 1ª, do tipo " Cinca ", côr salmão refª 5572, com dimensões de M20x20 / 2,5mm x 2,5mm, assentes com argamassa de cimento cola sobre reboco de regularização de argamassa de cimento e areia ao traço 1:5, incluindo transporte, descarga, fabrico de argamassas, cortes e remates, betumagem de juntas, cantos plásticos de remate, todos os materiais, trabalhos e acessórios complementares.</t>
  </si>
  <si>
    <t>7.3.5</t>
  </si>
  <si>
    <t>Fornecimento e execução de revestimento de paredes interiores em azulejo grês de 1ª, do tipo " Cinca ", côr branco refª 5500, com dimensões de M20x20 / 2,5mm x 2,5mm, assentes com argamassa de cimento cola sobre reboco de regularização de argamassa de cimento e areia ao traço 1:5, incluindo transporte, descarga, fabrico de argamassas, cortes e remates, betumagem de juntas, cantos plásticos de remate, todos os materiais, trabalhos e acessórios complementares.</t>
  </si>
  <si>
    <t>7.4</t>
  </si>
  <si>
    <t>Revestimentos Tectos Interiores</t>
  </si>
  <si>
    <t>7.4.1</t>
  </si>
  <si>
    <t>Fornecimento e assentamento de tectos falsos, em placas de gesso cartonado suspenso com estrutura metálica  adequada, tipo " Pladur ", incluindo recaídas, pintura a tinta plástica na cor branco Ral 9010, e todos os trabalhos necessários.</t>
  </si>
  <si>
    <t>7.4.2</t>
  </si>
  <si>
    <t>Revestimentos Tectos Exteriores</t>
  </si>
  <si>
    <t>7.4.2.1</t>
  </si>
  <si>
    <t>Fornecimento e execução de reboco de argamassa de cimento e areia ao traço 1:4, em tectos exteriores, para pintar a tinta plástica na côr branca mate Ral 9010, incluindo transporte, descarga, colocação de rede anti-fissuração na transição de materiais de base diferentes, fabrico de argamassas, meios de elevação, andaimes, todos os trabalhos, materiais e acessórios complementares.</t>
  </si>
  <si>
    <t>7.5</t>
  </si>
  <si>
    <t>Revestimentos Rodapés</t>
  </si>
  <si>
    <t>7.5.1</t>
  </si>
  <si>
    <t>Fornecimento e colocação de rodapé em mosaico em grés vidrado, 8x33cm, tipo "Cinca", Série Image cinza claro Ref. 5601, aplicados com argamassa de cimento cola sobre reboco de regularização de argamassa de cimento e areia ao traço 1:5, incluindo transporte, descarga, fabrico de argamassas, cortes e remates, todos os materiais, trabalhos e acessórios complementares.</t>
  </si>
  <si>
    <t>7.5.2</t>
  </si>
  <si>
    <t>Fornecimento e colocação de rodapé em madeira de faia com 8 x 3 cm, aplicados com colas do sistema e pregos sobre reboco de regularização de argamassa de cimento e areia ao traço 1:5, incluindo transporte, descarga, fabrico de argamassas, cortes e remates, envernizamento com uma demão de primário e duas de acabamento, todos os materiais, trabalhos e acessórios complementares.</t>
  </si>
  <si>
    <t>7.5.3</t>
  </si>
  <si>
    <t>Fornecimento e colocação de rodapé em rodapé em barra achatada de alumínio 8x0,5cm, aplicados com colas do sistema sobre reboco de regularização de argamassa de cimento e areia ao traço 1:5, incluindo transporte, descarga, fabrico de argamassas, cortes e remates, lacagem, todos os materiais, trabalhos e acessórios complementares.</t>
  </si>
  <si>
    <t>Pinturas</t>
  </si>
  <si>
    <t>Fornecimento e execução de pintura sobre reboco, em paredes exteriores com tinta elástica microporosa não texturada na côr branca Ral 9010, para exteriores, com aditivo anti-fungos, incluindo transporte, descarga, andaimes, preparação de superfícies a pintar, uma demão de primário e duas de acabamento, todos os materiais e trabalhos complementares.</t>
  </si>
  <si>
    <t>Fornecimento e execução de pintura sobre reboco, em paredes interiores com tinta branca " RAl 9010, incluindo transporte, descarga, andaimes, preparação de superfícies a pintar, uma demão de primário e duas de acabamento, todos os materiais e trabalhos complementares.</t>
  </si>
  <si>
    <t>Fornecimento e execução de pintura sobre reboco, em tectos interiores com tinta branca " RAl 9010, incluindo transporte, descarga, andaimes, preparação de superfícies a pintar, uma demão de primário e duas de acabamento, todos os materiais e trabalhos complementares.</t>
  </si>
  <si>
    <t>9.</t>
  </si>
  <si>
    <t>Equipamento Sanitário</t>
  </si>
  <si>
    <t>9.1</t>
  </si>
  <si>
    <t>Fornecimento e colocação de loiças sanitárias cerâmicas vitrificadas brancas do tipo " Valadares " série " Europa ", incluindo transporte, descarga, fixações e ligações, selagens e todos os materiais, trabalhos e acessórios complementares.</t>
  </si>
  <si>
    <t>9.1.1</t>
  </si>
  <si>
    <t>Sanita Compacta branca com tampo em contraplacado maritimo lacado.</t>
  </si>
  <si>
    <t>9.1.2</t>
  </si>
  <si>
    <t>Lavatório suspenso de côr branco refª 12321</t>
  </si>
  <si>
    <t>9.2</t>
  </si>
  <si>
    <t>Fornecimento e colocação de loiças sanitárias cerâmicas vitrificadas brancas do tipo " Valadares " série " Florida ", incluindo transporte, descarga, fixações e ligações, selagens e todos os materiais, trabalhos e acessórios complementares.</t>
  </si>
  <si>
    <t>9.2.1</t>
  </si>
  <si>
    <t xml:space="preserve">Urinol suspenso refª 18510002 </t>
  </si>
  <si>
    <t>9.3</t>
  </si>
  <si>
    <t>Fornecimento e colocação de loiças sanitárias cerâmicas vitrificadas brancas do tipo " Valadares " série " Lima ", incluindo transporte, descarga, fixações e ligações, selagens e todos os materiais, trabalhos e acessórios complementares.</t>
  </si>
  <si>
    <t>9.3.1</t>
  </si>
  <si>
    <t>Poliban refª 18630</t>
  </si>
  <si>
    <t>9.4</t>
  </si>
  <si>
    <t>Fornecimento e colocação de loiças sanitárias cerâmicas vitrificadas brancas do tipo " Valadares " série " Deficientes ", incluindo transporte, descarga, fixações e ligações, selagens e todos os materiais, trabalhos e acessórios complementares.</t>
  </si>
  <si>
    <t>9.4.1</t>
  </si>
  <si>
    <t>Lavatório suspenso de côr branco ref. 78791002</t>
  </si>
  <si>
    <t>9.4.2</t>
  </si>
  <si>
    <t>9.5</t>
  </si>
  <si>
    <t>Fornecimento e colocação de loiças sanitárias cerâmicas vitrificadas brancas do tipo " Valadares " série " Sesimbra ", incluindo transporte, descarga, fixações e ligações, selagens e todos os materiais, trabalhos e acessórios complementares.</t>
  </si>
  <si>
    <t>9.5.1</t>
  </si>
  <si>
    <t>Banheira Ref. 41652xx0</t>
  </si>
  <si>
    <t>9.6</t>
  </si>
  <si>
    <t>Fornecimento e montagem de acessórios das I.S's, em inox, incluindo transporte, descarga, fixações, todos os materiais, trabalhos e acessórios complementares.</t>
  </si>
  <si>
    <t xml:space="preserve">9.6.1 </t>
  </si>
  <si>
    <t>Dispensador de sabonete tipo mendiclinics, Série Laser Build, Mod: B-822, Ref:71016, Ref:73014C</t>
  </si>
  <si>
    <t>9.6.2</t>
  </si>
  <si>
    <t>Dispensador de papel higiénico tipo mendiclinics, Série Laser Build, Mod: M-782C, Ref:73011C.</t>
  </si>
  <si>
    <t>9.6.3</t>
  </si>
  <si>
    <t>Dispensador de papel toalhas tipo mendiclinics, Série Laser Build, Mod: 105C, Ref:73014C</t>
  </si>
  <si>
    <t>9.7</t>
  </si>
  <si>
    <t>Fornecimento e montagem de torneiras misturadoras tipo " Valadares ", ou equivalente, incluindo transporte, descarga, ligações, todos os materiais, trabalhos e acessórios complementares.</t>
  </si>
  <si>
    <t>9.7.1</t>
  </si>
  <si>
    <t>Torneira de urinol</t>
  </si>
  <si>
    <t>9.7.2</t>
  </si>
  <si>
    <t xml:space="preserve">Misturadora de Lavatório </t>
  </si>
  <si>
    <t>9.7.3</t>
  </si>
  <si>
    <t>Misturadora de Duche</t>
  </si>
  <si>
    <t>9.7.4</t>
  </si>
  <si>
    <t>Misturadora de Bancada</t>
  </si>
  <si>
    <t>9.7.5</t>
  </si>
  <si>
    <t>Misturadora de Pia Despejos</t>
  </si>
  <si>
    <t>9.8</t>
  </si>
  <si>
    <t>Fornecimento e colocação de pia de despejos em aço inox, incluindo transporte, descarga, fixações e ligações, selagens e todos os materiais, trabalhos e acessórios complementares.</t>
  </si>
  <si>
    <t>9.8.1</t>
  </si>
  <si>
    <t>Pia Despejos em inox</t>
  </si>
  <si>
    <t>9.9</t>
  </si>
  <si>
    <t>Fornecimento e montagem de kit barras deficientes tipo barras rectas " MEDICLINICS ", incluindo transporte, descarga, ligações, todos os materiais, trabalhos e acessórios complementares.</t>
  </si>
  <si>
    <t>10.</t>
  </si>
  <si>
    <t>10.1</t>
  </si>
  <si>
    <t>Fornecimento e colocação de espelhos meio cristal 60 x 80, para aplicar directamente sobre reboco, complanar com os azulejos, incluindo transporte, descarga, acessórios de fixação, fitas e todos os materiais e acessórios complementares.</t>
  </si>
  <si>
    <t>10.2</t>
  </si>
  <si>
    <t>Fornecimento e montagem de bancadas de cozinha, incluindo transporte, descarga, prateleiras e tampos, todos os materiais, trabalhos e acessórios complementares, com aproximadamente , tudo conforme peças desenhadas.</t>
  </si>
  <si>
    <t>10.3</t>
  </si>
  <si>
    <t>Fornecimento e colocação de estores com sistema de obscurecimento em tela Blackout System, incluindo transporte, descarga, fixações, todos os materiais, trabalhos e acessórios complementares.</t>
  </si>
  <si>
    <t>D - FUNDAÇÕES E ESTRUTURAS</t>
  </si>
  <si>
    <t>Betão de Limpeza</t>
  </si>
  <si>
    <t>Fornecimento e execução de betão de regularização e/ou limpeza C12/15 com 0.05m de espessura sob fundações, sendo:</t>
  </si>
  <si>
    <t>1.1.3</t>
  </si>
  <si>
    <t>1.1.4</t>
  </si>
  <si>
    <t>1.1.5</t>
  </si>
  <si>
    <t>Betão Armado</t>
  </si>
  <si>
    <t>Fornecimento e execução de betão armado, C25/30 XC1/XC2 com armaduras em aço A500NR.SD, vibrado e colocado, incluindo cofragens, escoramentos, pintura de protecção do tipo "FlintKote" em superfícies enterradas, trabalhos e fornecimentos, em formação de elementos  estruturais sendo:</t>
  </si>
  <si>
    <t>2.1.3</t>
  </si>
  <si>
    <t>2.1.4</t>
  </si>
  <si>
    <t>2.1.5</t>
  </si>
  <si>
    <t>Pilares</t>
  </si>
  <si>
    <t>2.1.6</t>
  </si>
  <si>
    <t>Vigas</t>
  </si>
  <si>
    <t>2.1.7</t>
  </si>
  <si>
    <t>Lajes</t>
  </si>
  <si>
    <t>Platibandas</t>
  </si>
  <si>
    <t>Fornecimento e execução de juntas de dilatação entre pilares, com junta de esferovite de 2,5cm refechada com cordão de silicone,  e todos os trabalhos necessários ao seu perfeito acabamento e estanquidade,tudo conforme desenho de pormenor e C.E..</t>
  </si>
  <si>
    <t>2.3.3</t>
  </si>
  <si>
    <t>E - INST. E EQUIP. DE ÁGUAS E ESGOTOS</t>
  </si>
  <si>
    <t>Rede de Abastecimento de Água</t>
  </si>
  <si>
    <t>Fornecimento e assentamento de tubagem em Aço Inox, da rede de água fria, assente, incluindo fixação ou abertura e fechamento de roços, acessórios pressfitting e todos os trabalhos necessários ao bom  funcionamento e estanquicidade das ligações, nos seguintes diâmetros:</t>
  </si>
  <si>
    <t>Diâm. 10 mm;</t>
  </si>
  <si>
    <t>Diâm. 15 mm;</t>
  </si>
  <si>
    <t>Diâm. 18 mm;</t>
  </si>
  <si>
    <t>Diâm. 22 mm;</t>
  </si>
  <si>
    <t>1.1.6</t>
  </si>
  <si>
    <t>Diâm. 28 mm.</t>
  </si>
  <si>
    <t>1.1.7</t>
  </si>
  <si>
    <t>Diâm. 35 mm.</t>
  </si>
  <si>
    <t>1.1.8</t>
  </si>
  <si>
    <t>Diâm. 42 mm.</t>
  </si>
  <si>
    <t>Diâm. 54 mm.</t>
  </si>
  <si>
    <t>Fornecimento e assentamento de tubagem em Aço inox, em rede de água quente, incluindo isolamento térmico, fixação ou abertura e fechamento de roços, acessórios e todos os trabalhos necessários ao bom  funcionamento e estanquicidade das ligações, nos seguintes diâmetros:</t>
  </si>
  <si>
    <t>1.2.4</t>
  </si>
  <si>
    <t>1.2.5</t>
  </si>
  <si>
    <t>1.2.6</t>
  </si>
  <si>
    <t>Fornecimento e assentamento de tubagem em PEAD, na classe de pressão PN 10, incluindo todos os acessórios necessários para o seu perfeito acabamento e estanquidade, nos seguintes diâmetros:</t>
  </si>
  <si>
    <t>Diâm. 20 mm.</t>
  </si>
  <si>
    <t>Diâm. 25 mm.</t>
  </si>
  <si>
    <t>Fornecimento e assentamento de válvulas de seccionamento para rede de águas, incluindo todos os acessórios necessários ao seu perfeito assentamento e estanquidade, nos seguintes diâmetros:</t>
  </si>
  <si>
    <t>1.4.2</t>
  </si>
  <si>
    <t>1.4.3</t>
  </si>
  <si>
    <t>1.4.4</t>
  </si>
  <si>
    <t>Diâm. 28 mm;</t>
  </si>
  <si>
    <t>Execução de caixa em alvenaria para instalação de um contador, com porta em chapa metalizada e pintada a esmalte, fechadura do tipo "Yalle" e visor em vidro para leitura do contador, incluindo contador, válvula geral, válvula de retenção e válvula de segurança.</t>
  </si>
  <si>
    <t>Ligação à rede pública, incluindo todos os trabalhos necessários para o efeito</t>
  </si>
  <si>
    <t>Rede de Incêndios</t>
  </si>
  <si>
    <t>Fornecimento e assentamento de tubagem em aço galvanizado da série média,  para rede de combate a incêndios, incluindo todos os acessórios necessários para o seu perfeito acabamento e estanquidade, nos seguintes diâmetros:</t>
  </si>
  <si>
    <t>Diâm. 2";</t>
  </si>
  <si>
    <t>Diâm. 2 1/5".</t>
  </si>
  <si>
    <t>Fornecimento e assentamento de tubagem em PEAD, na classe de pressão PN 16, incluindo todos os acessórios necessários para o seu perfeito acabamento e estanquidade, nos seguintes diâmetros:</t>
  </si>
  <si>
    <t>Diâm. 75 mm.</t>
  </si>
  <si>
    <t>Fornecimento e assentamento de boca de incêndio do tipo "carretel", modelo "Noha Model 3 3/200", ou equivalente, com mangueira de diâmetro 25 mm e 25 m, incluindo todos os materiais, acessórios e trabalhos necessários.</t>
  </si>
  <si>
    <t>Fornecimento e instalação de extintor de pó químico ABC 6Kg, para combate a incêndios, incluindo todos os acessórios necessários.</t>
  </si>
  <si>
    <t>Fornecimento e instalação de extintor de água pulverizada 6L, para combate a incêndios, incluindo todos os acessórios necessários.</t>
  </si>
  <si>
    <t>Fornecimento e instalação de extintor de Anídrico Carbónico, para combate a incêndios, incluindo todos os acessórios necessários.</t>
  </si>
  <si>
    <t>2.7</t>
  </si>
  <si>
    <t>Fornecimento e assentamento de válvulas de globo, incluindo saída para flange Storz e todos os acessórios necessários ao seu perfeito assentamento e estanquidade, em diâmetro 40mm.</t>
  </si>
  <si>
    <t>2.8</t>
  </si>
  <si>
    <t>Fornecimento e asentamento de união siamesa, de 2 1/2'' mm de diâmetro, incluindo todos os trabalhos, materiais e acessórios necessários ao seu perfeito assentamento, estanquidade e funcionamento.</t>
  </si>
  <si>
    <t>2.9</t>
  </si>
  <si>
    <t>Fornecimento e assentamento de caixa de transição PEAD - AG, incluindo fornecimento e assentamento de dispositivo de transição, e todos os trabalhos e acessórios necessários ao seu perfeito assentamento e estanquidade.</t>
  </si>
  <si>
    <t>2.10</t>
  </si>
  <si>
    <t>Ligação à rede pública, incluindo todos os trabalhos necessários para o efeito.</t>
  </si>
  <si>
    <t>Rede de Drenagem de Águas Residuais Domésticas</t>
  </si>
  <si>
    <t>Fornecimento e assentamento de tubagem de drenagem de águas residuais domésticas, em ramais de descarga, em PVC da classe de presão PN4, embutida nas paredes e pavimentos, incluindo todos os trabalhos e fornecimento de acessórios necessários ao seu perfeito assentamento e estanquidade, nos seguintes diâmetros:</t>
  </si>
  <si>
    <t>Diâm. 40 mm;</t>
  </si>
  <si>
    <t>Diâm. 50 mm;</t>
  </si>
  <si>
    <t>Diâm. 63 mm;</t>
  </si>
  <si>
    <t>3.1.4</t>
  </si>
  <si>
    <t>Diâm. 90 mm;</t>
  </si>
  <si>
    <t>Fornecimento e assentamento de tubagem de drenagem de águas residuais domésticas, em ramais de descarga não individuais, em tubos de queda e colectores em PVC da classe de presão PN6, embutida sob pavimentos/ tectos ou enterrados, incluindo todos os trabalhos e fornecimento de acessórios necessários ao seu perfeito assentamento e estanquidade, nos seguintes diâmetros:</t>
  </si>
  <si>
    <t>Diâm. 75 mm;</t>
  </si>
  <si>
    <t>Diâm. 90 mm.</t>
  </si>
  <si>
    <t>3.2.5</t>
  </si>
  <si>
    <t>Diâm. 140 mm.</t>
  </si>
  <si>
    <t>3.2.6</t>
  </si>
  <si>
    <t>Diâm. 160 mm.</t>
  </si>
  <si>
    <t>3.2.7</t>
  </si>
  <si>
    <t>Diâm. 200 mm.</t>
  </si>
  <si>
    <t>Fornecimento e assentamento de acessórios para rede de drenagem de águas residuais domésticas, em PVC PN4, incluindo todos os trabalhos necessários ao seu perfeito assentamento e estanquidade, tudo de acordo com C.E. e indicações do fabricante e/ou fornecedor, sendo os seguintes acessórios:</t>
  </si>
  <si>
    <t>Caixas de reunião;</t>
  </si>
  <si>
    <t>3.3.2</t>
  </si>
  <si>
    <t>Sifões de garrafa diâmetro 40 mm;</t>
  </si>
  <si>
    <t>3.3.3</t>
  </si>
  <si>
    <t>Sifões de garrafa diâmetro 50 mm;</t>
  </si>
  <si>
    <t>3.3.4</t>
  </si>
  <si>
    <t>Sifões de garrafa diâmetro 63 mm;</t>
  </si>
  <si>
    <t>3.3.5</t>
  </si>
  <si>
    <t>Ralos de Pavimento;</t>
  </si>
  <si>
    <t>3.3.6</t>
  </si>
  <si>
    <t>Bocas de limpeza</t>
  </si>
  <si>
    <t>Fornecimento e assentamento de Respiradouros dos tubos de queda, incluindo todos os trabalhos necessários ao seu perfeito assentamento e estanquidade, tudo de acordo com C.E. e indicações do fabricante e/ou fornecedor.</t>
  </si>
  <si>
    <t>Fornecimento e montagem de separador de gorduras, em Aço Inox AISI 304, do tipo "MINIrt", ou equivalente, com capacidade de processamento de 0,75 l/s, incluindo todos os trabalhos necessários ao seu perfeito assentamento e funcionamento, tudo de acordo com indicações do fabricante e de acordo com caderno de encargos.</t>
  </si>
  <si>
    <t>Fornecimento e execução de câmaras de inspecção da rede de drenagem de águas residuais domésticas, em alvenaria de tijolo ou betão armado, tampa rebaixada da classe C250, incluindo execução de fundo em betão afagado à colher, com guias para facilitar o escoamento, e todos os trabalhos necessários ao seu perfeito acabamento, tudo conforme peças desenhadas e C.E., com as seguintes profundidades:</t>
  </si>
  <si>
    <t>3.6.1</t>
  </si>
  <si>
    <t>Altura 0,40≤ h &lt;0,50m ;</t>
  </si>
  <si>
    <t>3.6.2</t>
  </si>
  <si>
    <t>Altura 0,50≤ h &lt;0,60m.</t>
  </si>
  <si>
    <t>3.6.3</t>
  </si>
  <si>
    <t>Altura 0,60≤ h &lt;0,70m.</t>
  </si>
  <si>
    <t>3.6.4</t>
  </si>
  <si>
    <t>Altura 0,70≤ h &lt;0,80m.</t>
  </si>
  <si>
    <t>3.6.5</t>
  </si>
  <si>
    <t>Altura 0,80≤ h &lt;0,90m.</t>
  </si>
  <si>
    <t>3.6.6</t>
  </si>
  <si>
    <t>Altura 0,90≤ h &lt;1,00m.</t>
  </si>
  <si>
    <t>3.7</t>
  </si>
  <si>
    <t>Fornecimento e execução de caixas de visita da rede de drenagem de águas residuais domésticas, em anéis de betão pré-fabricado, incluindo execução de fundo em betão afagado à colher, com guias para facilitar o escoamento, e todos os trabalhos necessários ao seu perfeito acabamento, tudo conforme peças desenhadas e C.E., com as seguintes características:</t>
  </si>
  <si>
    <t>3.7.1</t>
  </si>
  <si>
    <t>Diâmetro 1,00 m e altura 1,00m, com tampa em ferro fundido, da classe C250.</t>
  </si>
  <si>
    <t>3.8</t>
  </si>
  <si>
    <t>Ligação à rede pública de drenagem de águas residuais domésticas, incluindo todos os trabalhos necessários para o efeito.</t>
  </si>
  <si>
    <t>Rede de Drenagem de Águas Residuais Pluviais</t>
  </si>
  <si>
    <t>Fornecimento e assentamento de caleira de drenagem de águas pluviais na cobertura do edifício, em zinco do tipo Zn10, de secção rectângular, incluindo todos os acessórios, e trabalhos necessários ao seu perfeito assentamento e funcionamento, nas seguintes dimensões:</t>
  </si>
  <si>
    <t>0,25x0,10m;</t>
  </si>
  <si>
    <t>Fornecimento e assentamento de tubagem de drenagem de águas residuais pluviais, em tubos de queda, zinco do tipo Zn10, incluindo todos os trabalhos e fornecimento de acessórios necessários ao seu perfeito assentamento e estanquidade, nos seguintes diâmetros:</t>
  </si>
  <si>
    <t>Diâm. 110 mm;</t>
  </si>
  <si>
    <t>Fornecimento e assentamento de dispositivo para descarga de emergência de águas pluviais, em PVC, de diâmetro 75 mm, incluindo todos os trabalhos necessários ao seu perfeito acabamento.</t>
  </si>
  <si>
    <t>Fornecimento e assentamento de ralos de pinha em aço inox à entrada dos tubos de queda, incluindo todos os trabalho e materiais necessários ao seu perfeito assentamento.</t>
  </si>
  <si>
    <t>4.6</t>
  </si>
  <si>
    <t>Fornecimento e execução de câmaras de retenção de areias com tampa rebaixada, da rede de drenagem de águas residuais pluviais, em betão armado, incluindo depósito para areias, execução de fundo em betão afagado à colher, com guias para facilitar o escoamento, e todos os trabalhos necessários ao seu perfeito acabamento, tudo conforme peças desenhadas e C.E., com as seguintes profundidades:</t>
  </si>
  <si>
    <t>4.6.1</t>
  </si>
  <si>
    <t>Altura 0,50≤ h &lt;0,60m .</t>
  </si>
  <si>
    <t>Altura 0,60≤ h &lt;0,70m .</t>
  </si>
  <si>
    <t>Altura 0,70≤ h &lt;0,80m .</t>
  </si>
  <si>
    <t>4.7</t>
  </si>
  <si>
    <t>Fornecimento e execução de câmaras de inspecção da rede de drenagem de águas pluviais, em alvenaria de tijolo ou betão armado, tampa rebaixada da classe C250, incluindo execução de fundo em betão afagado à colher, com guias para facilitar o escoamento, e todos os trabalhos necessários ao seu perfeito acabamento, tudo conforme peças desenhadas e C.E., com as seguintes profundidades:</t>
  </si>
  <si>
    <t>Ligação à rede pública de drenagem de águas residuais pluviais, incluindo todos os trabalhos necessários para o efeito.</t>
  </si>
  <si>
    <t>F - INST. E EQUIP. ELÉCTRICOS</t>
  </si>
  <si>
    <t>Posto de Transformação</t>
  </si>
  <si>
    <t>Fornecimento e montagem de Posto de transformação do tipo CBL Cabine Baixa pré fabricada, de acordo com as peças desenhadas, composto por duas celas de MT 36KV, uma cela de protecção ao transformador, unidade de contagem em BT, transformador de 250KVA 30KV, QGBT, e interligação com o transformador.</t>
  </si>
  <si>
    <t>Fornecimento e montagem de acessórios e equipamentos no PT, Lanterna, Luvas isolantes, punho saca fusiveis, tapete isolante, quadro de registo de terras e instruções de primeiros socorros.</t>
  </si>
  <si>
    <t>Apoio de construção civil, assentamento do PT em cama de areia fina, nivelamento e execução de caixas de visita em torno do PT.</t>
  </si>
  <si>
    <t>Execução do Ramal de MT, de acordo com as instruções do distribuidor local, com LXHIOV 120mm2 enterrado em vala de perfil de MT, inclui poste de transição aéreo / subterraneo.</t>
  </si>
  <si>
    <t>Quadros Eléctricos</t>
  </si>
  <si>
    <t>Q.C.I.</t>
  </si>
  <si>
    <t>2.11</t>
  </si>
  <si>
    <t>2.12</t>
  </si>
  <si>
    <t>2.13</t>
  </si>
  <si>
    <t>Caminhos de Cabos</t>
  </si>
  <si>
    <t>Fornecimento e montagem de caminhos de cabos em varão electrosoldado, incluindo todos os acessórios de suporte dimensionados para suportar o peso dos respectivos cabos, com as seguintes dimensões:</t>
  </si>
  <si>
    <t>300x60mm</t>
  </si>
  <si>
    <t>400x60mm</t>
  </si>
  <si>
    <t>500x60mm</t>
  </si>
  <si>
    <t>Caixas de derivação 80x80x40mm de montagem embebida, incluindo boquilhas, ligadores rápidos e todos os acessórios inerentes á sua correcta instalação</t>
  </si>
  <si>
    <t>Caixas de derivação 80x80x40mm de montagem saliente IP 44, incluindo boquilhas, ligadores rápidos e todos os acessórios inerentes á sua correcta instalação</t>
  </si>
  <si>
    <t>Caixas de aparelhagem de fundo duplo, incluindo boquilhas e todos os acessórios inerentes á sua correcta instalação</t>
  </si>
  <si>
    <t>Fornecimento e montagem de tubagem embebida VD / ERFE em alvenaria, ou sob tecto falso, com os seguintes diametros:</t>
  </si>
  <si>
    <t>Cabos e Condutores</t>
  </si>
  <si>
    <t>Fornecimento e montagem de cabo condutor dos seguintes tipos;</t>
  </si>
  <si>
    <t>5.1.4</t>
  </si>
  <si>
    <t>5.1.5</t>
  </si>
  <si>
    <t>5.1.6</t>
  </si>
  <si>
    <t>5.1.7</t>
  </si>
  <si>
    <t>5.1.8</t>
  </si>
  <si>
    <t>5.1.9</t>
  </si>
  <si>
    <t>5.1.10</t>
  </si>
  <si>
    <t>H1XV-R 5G16mm2</t>
  </si>
  <si>
    <t>H1XV-R 5G6mm2</t>
  </si>
  <si>
    <t>H1XV-U 5G4mm2</t>
  </si>
  <si>
    <t>H1VV-U 5G2,5mm2</t>
  </si>
  <si>
    <t>H1VV-U 3G2,5mm2</t>
  </si>
  <si>
    <t>A05VV-U 4G1,5mm2</t>
  </si>
  <si>
    <t>A05VV-U 3G1,5mm2</t>
  </si>
  <si>
    <t>Aparelhagem Eléctrica</t>
  </si>
  <si>
    <t>Fornecimento e montagem de tomadas embebida em caixa de aparelhagem, 2P+T tipo Schuko 16A com alveolos protegidos, cor branca, série Logus 90 - Efapel ou equivalente.</t>
  </si>
  <si>
    <t>Fornecimento e montagem de tomadas embebida em caixa de aparelhagem, 2P+T tipo Schuko 16A com alveolos protegidos e tampa IP44, cor branca, série Logus 90 - Efapel ou equivalente.</t>
  </si>
  <si>
    <t xml:space="preserve">Fornecimento e montagem de tomadas 3P+N+T 16A com tampa IP 55, de montagem saliente, com incluinação de 30º aprox, Gewiss ou equivalente. </t>
  </si>
  <si>
    <t>Fornecimento e montagem de interruptores de montagem embebida, 10A, de cor branca, série logus 90 Efapel ou equivalente.</t>
  </si>
  <si>
    <t>Fornecimento e montagem de comutador de Lustre de montagem embebida, 10A, de cor branca, série logus 90 Efapel ou equivalente.</t>
  </si>
  <si>
    <t>Fornecimento e montagem de comutadores de escada de montagem embebida, 10A, de cor branca, série logus 90 Efapel ou equivalente.</t>
  </si>
  <si>
    <t>6.7</t>
  </si>
  <si>
    <t>6.8</t>
  </si>
  <si>
    <t>Fornecimento e montagem de comutadores de escada duplos de montagem embebida, 10A, de cor branca, série logus 90 Efapel ou equivalente.</t>
  </si>
  <si>
    <t>6.9</t>
  </si>
  <si>
    <t>6.10</t>
  </si>
  <si>
    <t>Acessório IP44 (Tampa para instalar com a aparelhagem de comando, conferindo a esta o IP 44)</t>
  </si>
  <si>
    <t>Aparelhos de Iluminação</t>
  </si>
  <si>
    <t>Fornecimento e montagem de aparelhos de iluminação de acordo com a memória descritiva, ou equivalentes, do tipo:</t>
  </si>
  <si>
    <t>F1</t>
  </si>
  <si>
    <t>7.1.2</t>
  </si>
  <si>
    <t>F2</t>
  </si>
  <si>
    <t>7.1.3</t>
  </si>
  <si>
    <t>F3</t>
  </si>
  <si>
    <t>7.1.4</t>
  </si>
  <si>
    <t>F4</t>
  </si>
  <si>
    <t>7.1.5</t>
  </si>
  <si>
    <t>F5</t>
  </si>
  <si>
    <t>7.1.6</t>
  </si>
  <si>
    <t>F6</t>
  </si>
  <si>
    <t>7.1.7</t>
  </si>
  <si>
    <t>F7</t>
  </si>
  <si>
    <t>7.1.8</t>
  </si>
  <si>
    <t>F8</t>
  </si>
  <si>
    <t>7.1.9</t>
  </si>
  <si>
    <t>F9</t>
  </si>
  <si>
    <t>7.1.10</t>
  </si>
  <si>
    <t>F10</t>
  </si>
  <si>
    <t>7.1.11</t>
  </si>
  <si>
    <t xml:space="preserve">F11 </t>
  </si>
  <si>
    <t>7.1.12</t>
  </si>
  <si>
    <t>F12</t>
  </si>
  <si>
    <t>7.1.13</t>
  </si>
  <si>
    <t>F13</t>
  </si>
  <si>
    <t>7.1.14</t>
  </si>
  <si>
    <t>F14</t>
  </si>
  <si>
    <t>7.1.15</t>
  </si>
  <si>
    <t>F15</t>
  </si>
  <si>
    <t>7.1.16</t>
  </si>
  <si>
    <t>F16</t>
  </si>
  <si>
    <t>7.1.17</t>
  </si>
  <si>
    <t>F17</t>
  </si>
  <si>
    <t>7.1.18</t>
  </si>
  <si>
    <t>F18</t>
  </si>
  <si>
    <t>7.1.19</t>
  </si>
  <si>
    <t>Armadura de emergencia de acordo com as especificações da MD.</t>
  </si>
  <si>
    <t>Fornecimento e monategem dos seguintes equipamentos, ou com caracteristicas equivalentes:</t>
  </si>
  <si>
    <t>Botão de desarme de cor branca do tipo do Tipo ERBD, ou equivalente</t>
  </si>
  <si>
    <t>Luz sinalizadora de cor branca, do tipo ERLS, ou equivalente.</t>
  </si>
  <si>
    <t>Anel de Terras</t>
  </si>
  <si>
    <t>Cabo de cobre nu de 120mm2 de secção</t>
  </si>
  <si>
    <t>G - INST. E EQUIP. TELEFÓNICOS</t>
  </si>
  <si>
    <t>Caixas e Tubagem</t>
  </si>
  <si>
    <t xml:space="preserve">Fornecimento e montagem de Armário bastidor de 42U´s equipado com 2 paineis de voz de 48P cat3, 4 passa cabos, 4 paineis RJ45 cat 5 com 24P cada, 2 Linksys Gigabit Switch 24P 10/100 4P 1GB WebView POE - SRW224G, régua de tomadas com interruptor,  2 paineis com repartidor de cabo coaxial com 8 saidas, uma para Matv outro para Catv, espaço de reserva
 </t>
  </si>
  <si>
    <t xml:space="preserve">Fornecimento e montagem de caixa do tipo C4 equipada com ligador do tipo DDE e conector RG11 </t>
  </si>
  <si>
    <t>Fornecimento e montagem de caixa do tipo C1 embebida em alvenaria, para passagem de cabos, com fechadura e indicação de "Telecomunicações"</t>
  </si>
  <si>
    <t>Fornecimento e montagem de caixa do tipo I1 embebida em alvenaria, de fundo duplo</t>
  </si>
  <si>
    <t>Fornecimento e montagem de tubagem embebida em alvenaria ou em laje de betão na armadura</t>
  </si>
  <si>
    <t>ERFE 20mmØ</t>
  </si>
  <si>
    <t>ERFE 25mmØ</t>
  </si>
  <si>
    <t>ERFE 40mmØ</t>
  </si>
  <si>
    <t>ERFE 50mmØ</t>
  </si>
  <si>
    <t>Caminho de cabos em PVC com tampa, incluindo todos os acessórios de fixação e montagem - 200x60</t>
  </si>
  <si>
    <t>PVC / Corrugado dupla parede 6kg - 40mmØ</t>
  </si>
  <si>
    <t>PVC / Corrugado dupla parede 6kg - 50mmØ</t>
  </si>
  <si>
    <t>PVC / Corrugado dupla parede 6kg - 63mmØ</t>
  </si>
  <si>
    <t>Fornecimento e montagem de cabo do tipo UTP cat5 em tubo ou em caminho de cabos</t>
  </si>
  <si>
    <t>Fornecimento e montagem de cabo Coaxial do tipo RG6 em tubo ou em caminho de cabos</t>
  </si>
  <si>
    <t>Fornecimento e montagem de cabo Coaxial do tipo RG11 em tubo, ou em caminho de cabos</t>
  </si>
  <si>
    <t>H1VV-U 3G2.5mm2</t>
  </si>
  <si>
    <t>H07V-R G25mm2</t>
  </si>
  <si>
    <t>H07V-R G16mm2 (Equipoten. Mastro das antenas)</t>
  </si>
  <si>
    <t>Aparelhagem e Equipamentos</t>
  </si>
  <si>
    <t>Fornecimento e montagem de aparelhagem de comando, de acordo com as seguintes caracteristicas, deverá ser compativel com a aparelhagem das Instalações Eléctricas, de cor branca.</t>
  </si>
  <si>
    <t>Tomada RJ45 simples Cat5com janela de protecção contra poeiras</t>
  </si>
  <si>
    <t>Tomada TV-R para NQ2A - com espelho compativel com a restante aparelhagem estrela de acordo com as normas ITED.</t>
  </si>
  <si>
    <t>Fornecimento e montagem de acess point wirelless nas zonas a indicar nas peças desenhadas por "W" e de acordo com a memória descritiva Linksys WAP54G Wireless Acess Point</t>
  </si>
  <si>
    <t>Fornecimento e montagem de sistema de recepção de sinal de TV UHF+VHF+FM, composto por mastro, antenas, misturador com pré amplificador e todos os acessórios de fixação e montagem. Caso seja necessário será instalado um amplificador de sinal no armário bastidor de acordo com a potencia do sinal recepcionado.</t>
  </si>
  <si>
    <t>H - INST. E EQUIP. MECÂNICOS</t>
  </si>
  <si>
    <t>Sistema de Climatização</t>
  </si>
  <si>
    <t>Unidades Exteriores</t>
  </si>
  <si>
    <t>Fornecimento, montagem, arranque e ensaios de  unidades de climatização, reversíveis, do tipo Expansão Directa (VRF), da marca Sanyo ou equivalente, incluindo todas as ligações de fluidos, mecânicas e eléctricas, dos modelos:</t>
  </si>
  <si>
    <t>1.1.1.1</t>
  </si>
  <si>
    <t>SPW-C1405DXHN8 + C1305DXHN8 ou Equivalente</t>
  </si>
  <si>
    <t>1.1.1.2</t>
  </si>
  <si>
    <t>SPW-C1405DXHN8 + C11505DXHN8 ou Equivalente</t>
  </si>
  <si>
    <t>1.1.1.3</t>
  </si>
  <si>
    <t>SPW-C1405DXHN8 + C0905DXHN8 ou Equivalente</t>
  </si>
  <si>
    <t>Unidades Interiores</t>
  </si>
  <si>
    <t>Fornecimento, montagem, arranque e ensaios de unidades interiores de climatização, do tipo reversíveis, do sistema VRF, da marca Sanyo ou equivalente, incluindo todas as ligações de fluidos, mecânicas e eléctricas, nomeadamente tubagem em cobre electrolítico devidamente isolado com borracha esponjosa do tipo armaflex, do seguinte modelo:</t>
  </si>
  <si>
    <t>1.2.1.1</t>
  </si>
  <si>
    <t>SPW-US 095XH  ou Equivalente</t>
  </si>
  <si>
    <t>1.2.1.2</t>
  </si>
  <si>
    <t>SPW-US 125XH  ou Equivalente</t>
  </si>
  <si>
    <t>1.2.1.3</t>
  </si>
  <si>
    <t>SPW-US 165XH  ou Equivalente</t>
  </si>
  <si>
    <t>1.2.1.4</t>
  </si>
  <si>
    <t>SPW-US 185XH  ou Equivalente</t>
  </si>
  <si>
    <t>1.2.1.5</t>
  </si>
  <si>
    <t>SPW-U 255XH  ou Equivalente</t>
  </si>
  <si>
    <t>1.2.1.6</t>
  </si>
  <si>
    <t>SPW-U 365XH  ou Equivalente</t>
  </si>
  <si>
    <t>1.2.1.7</t>
  </si>
  <si>
    <t>SPW-XM 075XH ou Equivalente</t>
  </si>
  <si>
    <t>1.2.1.8</t>
  </si>
  <si>
    <t>SPW-XM 095XH ou Equivalente</t>
  </si>
  <si>
    <t>1.2.1.9</t>
  </si>
  <si>
    <t>SPW-XM 125XH ou Equivalente</t>
  </si>
  <si>
    <t>Comando e Controlo</t>
  </si>
  <si>
    <t>Fornecimento e montagem de comado/controlador remoto do modelo:</t>
  </si>
  <si>
    <t>1.3.1.1</t>
  </si>
  <si>
    <t>RCS-KR1AGB ou Equivalente</t>
  </si>
  <si>
    <t>Fornecimento, montagem, arranque e ensaios de um conjunto,  unidade de climatização, reversível, do tipo Expansão Directa e unidade interior, Mural,  (SPLIT SÓ FRIO), da marca Sanyo, incluindo todas as ligações de fluidos, mecânicas e eléctricas, do modelo:</t>
  </si>
  <si>
    <t>SAP-CLR 188E5 ou Equivalente</t>
  </si>
  <si>
    <t>Sistema de Ventilação</t>
  </si>
  <si>
    <t>Unidades de Ventilação com Recuperador de Calor</t>
  </si>
  <si>
    <t>Fornecimento, montagem, arranque e ensaios de unidades de ventilação, do tipo Recuperador de Calor Entálpico, da FRANCE AIR ou equivalente, incluindo todos os acessórios para as ligações aerólicas, mecânicas e eléctricas dos seguintes modelos:</t>
  </si>
  <si>
    <t>2.1.1.1</t>
  </si>
  <si>
    <t xml:space="preserve">VULCANE XTA 8000, com filtro G4 </t>
  </si>
  <si>
    <t>2.1.1.2</t>
  </si>
  <si>
    <t xml:space="preserve">VULCANE XTA 4000, com filtro G4 </t>
  </si>
  <si>
    <t xml:space="preserve">VULCANE XTA 2000, com filtro G4 </t>
  </si>
  <si>
    <t>Ventilador de Extrac/Insuflação/Ar Novo</t>
  </si>
  <si>
    <t>2.2.1.</t>
  </si>
  <si>
    <t>Fornecimento, montagem arranque e ensaios de Ventiladores de Extrac./Insuf/Ar Novo da marca da FRANCE AIR ou equivalente, incluindo todos os acessórios para as ligações aerólicas, mecânicas e eléctricas, do seguinte modelo:</t>
  </si>
  <si>
    <t>2.2.1.1</t>
  </si>
  <si>
    <t>DEFUMAIR XR 400</t>
  </si>
  <si>
    <t>2.2.1.2</t>
  </si>
  <si>
    <t>MODULYS DP 8/7</t>
  </si>
  <si>
    <t>2.2.1.3</t>
  </si>
  <si>
    <t>RECTIL AIR 3 250 MONO</t>
  </si>
  <si>
    <t>Materiais e Equipamentos associados ao Sistema de Climatização e Ventilação</t>
  </si>
  <si>
    <t>Grelhas e Difusores</t>
  </si>
  <si>
    <t>2.3.1.1</t>
  </si>
  <si>
    <t>Fornecimento, montagem e afinações de Difusores de Insuflação Quadrados do tipo DAU 40, da FRANCE AIR ou de outro fabricante de qualidade equivalente, incluindo todos os acessórios de montagem, tais como aro, com as seguintes dimensões:</t>
  </si>
  <si>
    <t>2.3.1.1.1</t>
  </si>
  <si>
    <t>150X150 mm</t>
  </si>
  <si>
    <t>2.3.1.1.2</t>
  </si>
  <si>
    <t>300X300 mm</t>
  </si>
  <si>
    <t>Fornecimento, montagem e afinações de Grelhas de Extracção do tipo GAC 10, da FRANCE AIR ou de outro fabricante de qualidade equivalente, incluindo todos os acessórios de montagem, tais como aro, com as seguintes dimensões:</t>
  </si>
  <si>
    <t>2.3.2.1</t>
  </si>
  <si>
    <t>200X100 mm</t>
  </si>
  <si>
    <t>2.3.2.2</t>
  </si>
  <si>
    <t>400X200 mm</t>
  </si>
  <si>
    <t>Fornecimento, montagem e afinações de Grelhas de Porta do tipo GAV 91, da FRANCE AIR ou de outro fabricante de qualidade equivalente, incluindo todos os acessórios de montagem, tais como aro, com as seguintes dimensões:</t>
  </si>
  <si>
    <t>2.3.3.1</t>
  </si>
  <si>
    <t>2.3.4</t>
  </si>
  <si>
    <t>Fornecimento, montagem e afinações de Grelhas de Insuflação do tipo GAC 21, da FRANCE AIR ou de outro fabricante de qualidade equivalente, incluindo todos os acessórios de montagem, tais como aro, com as seguintes dimensões:</t>
  </si>
  <si>
    <t>2.3.4.1</t>
  </si>
  <si>
    <t>2.3.5</t>
  </si>
  <si>
    <t>Fornecimento, montagem e afinações de Grelhas de Retorno do tipo GAC 10, da FRANCE AIR ou de outro fabricante de qualidade equivalente, incluindo todos os acessórios de montagem, tais como aro, com as seguintes dimensões:</t>
  </si>
  <si>
    <t>2.3.5.1</t>
  </si>
  <si>
    <t>2.3.6</t>
  </si>
  <si>
    <t>Fornecimento, montagem e afinações de Bocas de Extração do tipo BRH, da FRANCE AIR ou de outro fabricante de qualidade equivalente, incluindo todos os acessórios de montagem, tais como aro, com as seguintes dimensões:</t>
  </si>
  <si>
    <t>2.3.6.1</t>
  </si>
  <si>
    <t>Diâmetro 125 mm</t>
  </si>
  <si>
    <t>2.3.7</t>
  </si>
  <si>
    <t>Campânulas/Hottes</t>
  </si>
  <si>
    <t>2.3.7.1</t>
  </si>
  <si>
    <t>Fornecimento, montagem e afinações de uma Hotte de Extracção de Fumos e Vapores, com filtros de choque e gordura, munido de sistema de extinção automática de incêndio, do tipo HIC 3 marca  FRANCE AIR ou de outro fabricante de qualidade equivalente, incluindo todos os acessórios de montagem, com as seguintes dimensões:</t>
  </si>
  <si>
    <t>2.3.7.1.1</t>
  </si>
  <si>
    <t>2000X1280 mm</t>
  </si>
  <si>
    <t>2.3.8</t>
  </si>
  <si>
    <t>Condutas e Acessórios</t>
  </si>
  <si>
    <t>2.3.8.1</t>
  </si>
  <si>
    <t>Fornecimento, montagem e afinações da rede de condutas circulares em chapa galvanizada, do tipo SPIROsafe, com isolamento, incluindo Registos de Regulação e todos os acessórios de ligação e montagem, tais como curvas, tês, derivações e suportes com os  seguintes diâmetros:</t>
  </si>
  <si>
    <t>2.3.8.1.1</t>
  </si>
  <si>
    <t>Ø180 mm</t>
  </si>
  <si>
    <t>2.3.8.1.2</t>
  </si>
  <si>
    <t>Ø200 mm</t>
  </si>
  <si>
    <t>2.3.8.1.3</t>
  </si>
  <si>
    <t>Ø224 mm</t>
  </si>
  <si>
    <t>2.3.8.1.4</t>
  </si>
  <si>
    <t>Ø250 mm</t>
  </si>
  <si>
    <t>2.3.8.2</t>
  </si>
  <si>
    <t>Fornecimento, montagem e afinações da rede de condutas rectangulares em chapa galvanizada com isolamento, incluindo Registos de Regulação e todos os acessórios de ligação e montagem, tais como curvas, tês, derivações e suportes.</t>
  </si>
  <si>
    <t>2.3.9</t>
  </si>
  <si>
    <t>Fornecimento, montagem e afinações da rede de condutas circulares em chapa galvanizada, do tipo SPIROsafe, sem isolamento, incluindo Registos de Regulação e todos os acessórios de ligação e montagem, tais como curvas, tês, derivações e suportes com os  seguintes diâmetros:</t>
  </si>
  <si>
    <t>2.3.9.1</t>
  </si>
  <si>
    <t>Ø100 mm</t>
  </si>
  <si>
    <t>2.3.9.2</t>
  </si>
  <si>
    <t>Ø125 mm</t>
  </si>
  <si>
    <t>2.3.9.3</t>
  </si>
  <si>
    <t>Ø150 mm</t>
  </si>
  <si>
    <t>2.3.9.4</t>
  </si>
  <si>
    <t>2.3.9.5</t>
  </si>
  <si>
    <t>2.3.9.6</t>
  </si>
  <si>
    <t>2.3.9.7</t>
  </si>
  <si>
    <t>2.3.9.8</t>
  </si>
  <si>
    <t>Ø280 mm</t>
  </si>
  <si>
    <t>2.3.9.9</t>
  </si>
  <si>
    <t>Ø300 mm</t>
  </si>
  <si>
    <t>2.3.9.10</t>
  </si>
  <si>
    <t>Ø355 mm</t>
  </si>
  <si>
    <t>2.3.9.11</t>
  </si>
  <si>
    <t>Ø400 mm</t>
  </si>
  <si>
    <t>2.3.10</t>
  </si>
  <si>
    <t>Fornecimento, montagem e afinações da rede de condutas rectangulares em chapa galvanizada, sem isolamento, incluindo Registos de Regulação e todos os acessórios de ligação e montagem, tais como curvas, tês, derivações e suportes.</t>
  </si>
  <si>
    <t>Central Térmica</t>
  </si>
  <si>
    <t xml:space="preserve">Fornecimento montagem e afinação de uma caldeira de aquecimento de água num regime 90/70º C. incluindo queimador alimentado a gás natural e ar propanado em alternativa um do outro, e circuito de alimentação completo, nas condiçoes recomendadas pelo fabricante, da marca BUDERUS, ou equivalente, do seguinte modelo </t>
  </si>
  <si>
    <t>LOGANO G 334 XZ 90</t>
  </si>
  <si>
    <t>Fornecimento e montagem de um vaso de expansão para água quente da marca Reflex, Grundfoss ou equivalentes, com um volume de 5 l / PN 10.</t>
  </si>
  <si>
    <t>Fornecimento e montagem de separador de partículas e gases  com ligações DN 32 para o caudal de 0,3 l/s, da Spirotech ou Caleffi.</t>
  </si>
  <si>
    <t>Fornecimento, montagem e ensaios de Válvulas de Seccionamento, dos seguintes diâmetros:</t>
  </si>
  <si>
    <t>3.4.1</t>
  </si>
  <si>
    <t>DN 32</t>
  </si>
  <si>
    <t>3.4.2</t>
  </si>
  <si>
    <t>DN 40</t>
  </si>
  <si>
    <t>Fornecimento e montagem de válvulas de retenção do tipo batente para água quente 90º C, com ligações flangeadas.</t>
  </si>
  <si>
    <t>Juntas anti vibráteis PN 10, de ligações flangeadas nos seguintes diâmetros:</t>
  </si>
  <si>
    <t>Filtros do tipo "y" , de ligações flangeadas nos seguintes diâmetros:</t>
  </si>
  <si>
    <t>Fornecimento, montagem e ensaios de tubagem de água quente  (em aço ao carbono ST 33 DIN 17.100) com isolamento e forra mecânica nos traçados no exterior, com os seguintes diâmetros:</t>
  </si>
  <si>
    <t>3.8.1</t>
  </si>
  <si>
    <t>3.8.2</t>
  </si>
  <si>
    <t>3.9</t>
  </si>
  <si>
    <t>Fornecimento e montagem de bombas de água com uma temperatura compreendida entre 70 e 90º C, do circuito primário da caldeira, de caudal constante , da marca Grundfoss ou KSB, do tipo gémeo, em corpo comum, com as seguintes características:</t>
  </si>
  <si>
    <t>3.9.1</t>
  </si>
  <si>
    <t>0,3 l/s / P = 25 kPa</t>
  </si>
  <si>
    <t>3.10</t>
  </si>
  <si>
    <t>Depósitos de Acumulação de água quente, construído em chapa de aço, de acordo com as normas ASME, devidamente protegido contra a corrosão e isolado, com uma pressão de serviço PN 100, com as seguintes capacidades;</t>
  </si>
  <si>
    <t>3.10.1</t>
  </si>
  <si>
    <t>1000 Litros</t>
  </si>
  <si>
    <t>3.11</t>
  </si>
  <si>
    <t>Fornecimento, montagem e ensaios de Válvulas Motorizadas de 3 Vias, dos seguintes diâmetros:</t>
  </si>
  <si>
    <t>3.11.1</t>
  </si>
  <si>
    <t>3.12</t>
  </si>
  <si>
    <t>Circuito de admissão de água de compensação, constituído por tubagem DN 25 válvulas de isolamento, retenção, filtros e redutoras de pressão.</t>
  </si>
  <si>
    <t>3.13</t>
  </si>
  <si>
    <t>Tubos de fumos completos, para ligação da caldeira à chaminé, em aço inoxidável AISI 316 com isolamento.</t>
  </si>
  <si>
    <t>3.14</t>
  </si>
  <si>
    <t>Chaminés modulares f 300 mm, em aço inoxidável AISI 316, devidamente suportadas em estrutura, com 10 m de altura.</t>
  </si>
  <si>
    <t>Sistema Solar Térmico</t>
  </si>
  <si>
    <t>Fornecimento,  montagem e ensaio de um sistema solar térmico constitutido por 8  paineis solares (20m² ) do tipo CS3.0S da Sanyo/Sanitech ou equivalente, com Capacidade Térmica (KJ/m2k2) de 8.118, incluindo todos os acessório de ligação e controlo.</t>
  </si>
  <si>
    <t>Fornecimento, montagem e ensaios de tubagem de água quente  (em aço ao carbono ST 33 DIN 17.100) com isolamento e forra mecânica nos traçados exteriores,  com os seguintes diâmetros:</t>
  </si>
  <si>
    <t>DN 20</t>
  </si>
  <si>
    <t>4.1.1.2</t>
  </si>
  <si>
    <t>Fornecimento, montagem e ensaios de Válvulas de Regulação de Caudal com cartucho e Válvula de Seccionamento, dos seguintes diâmetros:</t>
  </si>
  <si>
    <t>Fornecimento, montagem e ensaios de Purgadores de ar, dos seguintes diâmetros:</t>
  </si>
  <si>
    <t>4.1.3.1</t>
  </si>
  <si>
    <t>4.1.5</t>
  </si>
  <si>
    <t>Fornecimento e montagem de vasos de expansão para água quente da marca Reflex, Grundfoss ou equivalente, com um volume de 50 l / PN 10.</t>
  </si>
  <si>
    <t>4.1.6</t>
  </si>
  <si>
    <t>Fornecimento e montagem de bombas de água  70-90º C, do circuito Painéis/Depósitos, de caudal constante, da marca Grundfoss ou KSB, do tipo gémeo, em corpo comum, com as seguintes características:</t>
  </si>
  <si>
    <t>4.1.6.1</t>
  </si>
  <si>
    <t>0,3 l/s / P = (40 kPa)</t>
  </si>
  <si>
    <t>4.1.7</t>
  </si>
  <si>
    <t>4.1.8</t>
  </si>
  <si>
    <t>4.1.8.1</t>
  </si>
  <si>
    <t>4.1.9</t>
  </si>
  <si>
    <t>4.1.9.1</t>
  </si>
  <si>
    <t>4.1.10</t>
  </si>
  <si>
    <t>Fornecimento e montagem de bombas de água  70-90º C, do circuito de AQS, de caudal constante, da marca Grundfoss ou KSB, do tipo gémeo, em corpo comum, com as seguintes características:</t>
  </si>
  <si>
    <t>4.1.10.1</t>
  </si>
  <si>
    <t>1 l/s / P = (60 kPa)</t>
  </si>
  <si>
    <t>Instalações Eléctricas</t>
  </si>
  <si>
    <t>Fornecimento e montagem de quadro eléctrico, incluindo os circuitos de potência com arrancadores, protecção, comando e sinalização para os sistemas de climatização e ventilação.</t>
  </si>
  <si>
    <t>Equipamentos</t>
  </si>
  <si>
    <t>Fornecimento e instalação de Central de incêndios endereçável, equipada com 2 loop, incluindo fonte de alimentação com 2 baterias de 12V 7A/h e comunicador telefónico do tipo analógico. Central do tipo  TRI-NET - VIGILARME</t>
  </si>
  <si>
    <t>Fornecimento e instalação de detectores óptico de fumos do tipo endereçável incluindo as respectivas bases de instalação FO 2222 - XP95 O Sensor óptico de fumos - VIGILARME</t>
  </si>
  <si>
    <t>Fornecimento e instalação de detectores térmicos do tipo endereçável incluindo as respectivas bases de instalação FO 2223 - XP95 TE - Sensor de temperatura – VIGILARME</t>
  </si>
  <si>
    <t xml:space="preserve">Fornecimento e instalação de botoneiras de alarme manual do tipo endereçável APOLLO - VIGILARME </t>
  </si>
  <si>
    <t>Fornecimento e instalação de sirenes de sinalização acústica e luminosa exteriores do tipo convencional com flash e IP44</t>
  </si>
  <si>
    <t xml:space="preserve">Fornecimento e instalação de sinalizadores de acção de cor vermelha e sinalização intermitente do tipo LDL-A  - VIGILARME </t>
  </si>
  <si>
    <t>Sinaléctica</t>
  </si>
  <si>
    <t>Fornecimento e montagem de Sinalética foto luminescente a indicar a presença de botoneiras de disparo manual com as dimensões mínimas de 10x10 e simbologia regulamentar</t>
  </si>
  <si>
    <t>Cabos e Tubagem</t>
  </si>
  <si>
    <t>Cabo JYSTY 2x2x1mm2</t>
  </si>
  <si>
    <t>Cabo UTP 4p Cat 5e</t>
  </si>
  <si>
    <t>Cabo A05VV3G1,5mm2</t>
  </si>
  <si>
    <t>Tubo VD/ERFE embebido em alvenaria ou el laje de betão entre a armadura 20mmØ</t>
  </si>
  <si>
    <t>Caixas de aparelhagem de fundo duplo equipadas com boquilhas</t>
  </si>
  <si>
    <t>Caixas de aplique  equipadas com boquilhas</t>
  </si>
  <si>
    <t>Testes e formação ao Dono de Obra</t>
  </si>
  <si>
    <t>Ensaios gerais, incluindo explicação e formação sobre o funcionamento do sistema ao Dono de Obra</t>
  </si>
  <si>
    <t>J - INST. E EQUIP. DE GÁS</t>
  </si>
  <si>
    <t>Fornecimento e assentamento de tubagem de PEAD SDR 11 enterrado, incluindo abertura e fecho de vala com camada de areia doce, fita avisadora e protecção mecânica de tubagem de acordo com as peças desenhadas e memória descritiva, sendo DN40.</t>
  </si>
  <si>
    <t>Fornecimento e assentamento de tubagem de cobre embebida incluindo abertura e tapamento de roços, todos os acessórios e trabalhos necessários ao seu bom funcionamento, de acordo com memória descritiva, nos seguintes diametros:</t>
  </si>
  <si>
    <t>Diâmetro 35mm;</t>
  </si>
  <si>
    <t>Diâmetro 28mm;</t>
  </si>
  <si>
    <t>Diâmetro 22mm;</t>
  </si>
  <si>
    <t>Diâmetro 18mm;</t>
  </si>
  <si>
    <t>Diâmetro 15mm;</t>
  </si>
  <si>
    <t xml:space="preserve">Fornecimento e montagem de válvulas terminais de seccionamento aos aparelhos de queima, de acordo com as peças escritas e desenhadas. </t>
  </si>
  <si>
    <t xml:space="preserve">Fornecimento e montagem de válvulas electromagnéticas, de acordo com as peças escritas e desenhadas. </t>
  </si>
  <si>
    <t xml:space="preserve">Fornecimento e montagem de redutores aos aprelhos de queima, de acordo com as peças escritas e desenhadas. </t>
  </si>
  <si>
    <t xml:space="preserve">Fornecimento e montagem de válvulas de seccionamento a montante do colector para a cozinha, de acordo com as peças escritas e desenhadas. </t>
  </si>
  <si>
    <t xml:space="preserve">Fornecimento e montagem de colector para a cozinha de acordo  com ET e Peças Desenhadas, incluíndo electroválvula encravada, manómetro, 2 válvulas de seccionamento a montante dos aparelhos a alimentar, 2 redutores e todos os acessórios necessários ao seu correcto funcionamento. </t>
  </si>
  <si>
    <t>Caixa de transição Pe/Cu, em poliester, montagem embebida, incluindo manga protectora, válvula 1/4 de volta , ligação à terra e restantes acessórios conforme peças escritas e peças desenhadas.</t>
  </si>
  <si>
    <t>Fornecimento e assentamento de Caixa de Entrada do Imóvel, em poliéster, 550x575x350, montagem embebida, incluindo manga protectora, contador G10, válvula de corte rápido, redutor de imóvel, ligação à terra, válvula de corte de 1/4 de volta, ligação à rede pública existente, e todos os acessórios necessários ao seu correcto funcionamento.</t>
  </si>
  <si>
    <t>Estaleiro</t>
  </si>
  <si>
    <t>Ensoleiramento Geral</t>
  </si>
  <si>
    <t>Muros de Suporte de Terras</t>
  </si>
  <si>
    <t>Sapatas de Muros de Suporte</t>
  </si>
  <si>
    <t>I - INST. E EQUIP. DE SEGURANÇA</t>
  </si>
  <si>
    <t xml:space="preserve">Fornecimento e instalação de sirenes de sinalização acústica e luminosa interiores do tipo endereçável - Sirene electrónica com flash - SHRIEKER - VIGILARME 
</t>
  </si>
  <si>
    <t xml:space="preserve">Fornecimento e montagem de caixa do tipo C3 equipada com ligador do tipo DDE e conector RG11 </t>
  </si>
  <si>
    <t>Fornecimento e montagem de caixa do tipo I3 embebida em alvenaria.</t>
  </si>
  <si>
    <t>Fornecimento e montagem de caixas em alvenaria ou pré fabricadas, para instalação em vala com as dimensões de 50x50 (cm), incluindo tampas com a designação "TELECOMUNICAÇÕES"</t>
  </si>
  <si>
    <t>1.8</t>
  </si>
  <si>
    <t>1.9</t>
  </si>
  <si>
    <t>1.10</t>
  </si>
  <si>
    <t>1.11</t>
  </si>
  <si>
    <t>1.12</t>
  </si>
  <si>
    <t>1.13</t>
  </si>
  <si>
    <t>1.14</t>
  </si>
  <si>
    <t>1.15</t>
  </si>
  <si>
    <t>3.1.5</t>
  </si>
  <si>
    <t>3.1.6</t>
  </si>
  <si>
    <t>Q. Entrada</t>
  </si>
  <si>
    <t>QP1</t>
  </si>
  <si>
    <t>QP2</t>
  </si>
  <si>
    <t>QP3</t>
  </si>
  <si>
    <t>QP4</t>
  </si>
  <si>
    <t>QP4.1</t>
  </si>
  <si>
    <t>QP5</t>
  </si>
  <si>
    <t>QP5.1</t>
  </si>
  <si>
    <t>QP6</t>
  </si>
  <si>
    <t>QP7</t>
  </si>
  <si>
    <t>QP7.1</t>
  </si>
  <si>
    <t>QP8</t>
  </si>
  <si>
    <t>2.14</t>
  </si>
  <si>
    <t>QP9</t>
  </si>
  <si>
    <t>2.15</t>
  </si>
  <si>
    <t>QP9.1</t>
  </si>
  <si>
    <t>2.16</t>
  </si>
  <si>
    <t>Fornecimento e montagem de caixa de entrada para alimentação em BTE - preparada para a instalação de ti´s , equipada com as protecções necessárias, e todos os acessórios de instalação necessários. (P=200KVA)</t>
  </si>
  <si>
    <t>2.17</t>
  </si>
  <si>
    <t>Fornecimento e montagem de caixa para instalação de contadores de energia para instalação em BTE (200KVA), incluindo todos os acessórios necessários.</t>
  </si>
  <si>
    <t>20mmø</t>
  </si>
  <si>
    <t>25mmø</t>
  </si>
  <si>
    <t>32mmø</t>
  </si>
  <si>
    <t>40mmø</t>
  </si>
  <si>
    <t>63mmø</t>
  </si>
  <si>
    <t>110mmø</t>
  </si>
  <si>
    <t>H1XV-R 1X150mm2</t>
  </si>
  <si>
    <t>H1VV-R 3G4mm2</t>
  </si>
  <si>
    <t>OLFLEX 10X1mm2</t>
  </si>
  <si>
    <t>Detectores de presença de instalação saliente com regulação de sensibilidade e temporizador angulo de acção de 180º</t>
  </si>
  <si>
    <t>Fornecimento e montagem de interruptor Tripolar de montagem embebida, 10A, de cor branca, série logus 90 Efapel ou equivalente.</t>
  </si>
  <si>
    <t>F19</t>
  </si>
  <si>
    <t>7.1.20</t>
  </si>
  <si>
    <t>quadro de alvos sem possibilidade de desarme no quadro, desarme apenas na chamada, com 50 alvos, incluindo fonte de alimentação, modelo ERAI de desarme individual na chamada ou equivalente.</t>
  </si>
  <si>
    <t>Botão de chamada com indicação de acção, de cor branca do tipo ERCT, ou equivalente</t>
  </si>
  <si>
    <t>acessórios de ligação fita / Cobre 120mm2</t>
  </si>
  <si>
    <t>electrodos de terra composto por varetas de aço cobreado com 2m de comprimento, enterrados na vertical, incluindo o respectivo terminal de aperto.</t>
  </si>
  <si>
    <t>Sistema de Chamada de Quartos e Alarme de Casas de Banho</t>
  </si>
  <si>
    <t>4.4.1</t>
  </si>
  <si>
    <t>4.4.2</t>
  </si>
  <si>
    <t>4.4.3</t>
  </si>
  <si>
    <t>4.4.4</t>
  </si>
  <si>
    <t>4.4.5</t>
  </si>
  <si>
    <t>4.4.6</t>
  </si>
  <si>
    <t xml:space="preserve">Fornecimento e colocação de revestimento da cobertura em lagetas  Tipo Grisol ( refª NS 30/25 - Côr Cinza - dimensão 60 x  60 cm - se verificar os parâmetros térmicos...) , assentes sobre membrana separadora geotextil, incluindo transporte, descarga, cortes, todos os materiais, trabalhos e acessórios complementares.                   </t>
  </si>
  <si>
    <t>Fornecimento e colocação de rufo em chapa quinada lacada a branco Ral 9010, nas platibandas com 0,40 m de desenvolvimento, incluindo transporte, descarga, meios de elevação, todos os materiais, trabalhos e acessórios complementares</t>
  </si>
  <si>
    <t>Execução e impermeabilização de caleiras com membranas betuminosas de aplicação cruzada, acabamento de xisto, sobre meia cana  em argamassa de cimento com 0,40 m de desenvolvimento, incluindo transporte, descarga, emulsão betuminosa, fabrico de argamassas para criar pendente, todos os materiais, trabalhos, remates e acessórios complementares.</t>
  </si>
  <si>
    <t>Fornecimento e execução de impermeabilização de cobertura, com membranas betuminosas de aplicação cruzada, sobre camada de forma, para criar pendente, de argamassa de cimento e areia ao traço 1:6, incluindo transporte, descarga, emulsão betuminosa, fabrico de argamassas, todos os materiais, trabalhos, cortes e remates e acessórios complementares.</t>
  </si>
  <si>
    <t>Fornecimento e execução de impermeabilização de consolas, com membranas betuminosas de aplicação cruzada, acabamento de xisto, sobre camada de forma, para criar pendentes, de argamassa de cimento e areia ao traço 1:6, incluindo transporte, descarga, emulsão betuminosa, fabrico de argamassas, todos os materiais, trabalhos, cortes e remates e acessórios complementares.</t>
  </si>
  <si>
    <t>5.4</t>
  </si>
  <si>
    <t>Fornecimento e assentamento de soleiras em marmore Estremoz da região, com 0,20×0,03m, acabamento amaciado, assentes com argamassa de cimento cola, incluindo transporte, descarga, fabrico de argamassas, todos os materiais, trabalhos e acessórios complementares.</t>
  </si>
  <si>
    <t>5.5</t>
  </si>
  <si>
    <t>Fornecimento e assentamento de vergas em marmore estremoz da região, com 0,30×0,03m, acabamento amaciado, assentes com argamassa de cimento cola, incluindo transporte, descarga, fabrico de argamassas, todos os materiais, trabalhos e acessórios complementares.</t>
  </si>
  <si>
    <t>5.6</t>
  </si>
  <si>
    <t>Fornecimento e assentamento de ombreiras em marmore estremoz da região, com 0,30×0,03m, acabamento amaciado, assentes com argamassa de cimento cola, incluindo transporte, descarga, fabrico de argamassas, todos os materiais, trabalhos e acessórios complementares.</t>
  </si>
  <si>
    <t>Fornecimento e colocação de divisórias das instalações sanitárias em fenólico Compact de 13mm da "Ibero Perfil" cor branco, incluindo transporte, descarga, suportes superiores e laterais em perfil de aluminio anodizado, ferragens em aço inox, vãos de uma folha de abrir com 0,70×1,80 m, todos os materiais, trabalhos e acessórios complementares.</t>
  </si>
  <si>
    <t>7.2.1.6</t>
  </si>
  <si>
    <t>Fornecimento e execução de revestimento de pavimentos interiores em soalho laminado "Kronotex AC3" de 7mm de espessura , Faia, assente sobre betonilha de regularização de argamassa de cimento e areia ao traço 1:6, incluindo transporte descarga, cortes e remates, todos os materiais, trabalhos e acessórios complementares.</t>
  </si>
  <si>
    <t>7.2.1.7</t>
  </si>
  <si>
    <t xml:space="preserve">Fornecimento e execução de revestimento de pavimento interior em vinílico Polyflor Standard XL em rolo de cor creme, assente sobre betonilha de regularização de argamassa de cimento e areia ao traço 1:6, incluindo transporte descarga, cortes e remates, colas do sistema, todos os materiais, trabalhos e acessórios complementares.                                                           </t>
  </si>
  <si>
    <t>7.2.1.8</t>
  </si>
  <si>
    <t>Fornecimento e execução de betonilha em pavimentos interiores e exteriores com 12cm de espessura em argamassa de cimento e areia ao traço 1:6, incluindo fabrico de argamassas, espalhamento e nivelamentos, todos os materiais, trabalhos e acessórios complrmrntares.</t>
  </si>
  <si>
    <t>7.5.4</t>
  </si>
  <si>
    <t>Fornecimento e colocação de rodapé em MDF folheado a Madeira de Faia com 8×3 cm, aplicados com colas do sistema e pregos sobre reboco de regularização de argamassa de cimento e areia ao traço 1:5, incluindo transporte, descarga, fabrico de argamassas, cortes e remates, envernizamento com uma demão de primário e duas de acabamento, todos os materiais, trabalhos e acessórios complementares.</t>
  </si>
  <si>
    <t>10.4</t>
  </si>
  <si>
    <t>Fornecimento e montagem de bancadas da copa e cozinha em aço inox incluindo transporte, descarga, prateleiras e tampos, todos os materiais, trabalhos e acessórios complementares, com aproximadamente , tudo conforme peças desenhadas.</t>
  </si>
  <si>
    <t>10.4.1</t>
  </si>
  <si>
    <t>Bancada cozinha com 1,50 + 2,60 m x 0,60</t>
  </si>
  <si>
    <t>10.4.2</t>
  </si>
  <si>
    <t>Bancada cozinha com 2,25 m x 0,60</t>
  </si>
  <si>
    <t>10.4.3</t>
  </si>
  <si>
    <t>Bancada cozinha com 2,05 m x 0,60</t>
  </si>
  <si>
    <t>10.4.4</t>
  </si>
  <si>
    <t>Bancada cozinha com 3,16 + 2,04 m x 0,60</t>
  </si>
  <si>
    <t>10.5</t>
  </si>
  <si>
    <t>Fornecimento e montagem de equipamento de cozinha, em aço inox, incluindo  transporte, descarga, todos os materiais, trabalhos e acessórios complementares.</t>
  </si>
  <si>
    <t>10.5.1</t>
  </si>
  <si>
    <t>Fogão Electrico 4 bicos</t>
  </si>
  <si>
    <t>10.5.2</t>
  </si>
  <si>
    <t>Cuba em aço inox</t>
  </si>
  <si>
    <t>Fornecimento e execução de revestimento exterior em mosaico de mármore da região com 2cm de espessura, até uma altura de 0,60 metros, assente com argamassa de cimento cola sobre reboco de regularização de argamassa de cimento e areia ao traço 1:5, incluindo transporte, descarga, fabrico de argamassas, betumagem de juntas , cortes e remates, todos os materiais, trabalhos e acessórios complementares.</t>
  </si>
  <si>
    <t>Diâm.76 mm.</t>
  </si>
  <si>
    <t>Sistema de Desenfumagem e Controlo de Fumos</t>
  </si>
  <si>
    <t>Fornecimento e montagem de ventiladores de Desenfumagem, incluindo todos os acessórios para a sua correcta montagem e funcionamento, conforme a MD e CTE e Peças Desenhadas, da Marca FRANCE AIR ou de Qualidade Equivalente</t>
  </si>
  <si>
    <t>VED 1.1, 1.2, e 1.3
Caudal = 14400 m³/h</t>
  </si>
  <si>
    <t>VED 1.4
Caudal = 7200 m³/h</t>
  </si>
  <si>
    <t>VED 1.5
Caudal = 11800 m³/h</t>
  </si>
  <si>
    <t>Fornecimento e montagem de ventiladores de admissão de ar (Sistema de desenfumagem), incluindo todos os acessórios para a sua correcta montagem e funcionamento, conforme a MD e CTE e Peças Desenhadas.</t>
  </si>
  <si>
    <t>VID 1.1, 1.2, e 1.3
Caudal = 11000 m³/h</t>
  </si>
  <si>
    <t>VED 1.1, 1.2, e 1.3
Caudal = 5500 m³/h</t>
  </si>
  <si>
    <t>Fornecimento e montagem de registos de desenfumagem de portas corta-fogo, incluindo acessórios para a sua correcta montagem e funcionamento, conforme MD e Condições Técnicas Especiais.</t>
  </si>
  <si>
    <t>6.3.1</t>
  </si>
  <si>
    <t>900 x 850</t>
  </si>
  <si>
    <t>6.3.2</t>
  </si>
  <si>
    <t>550 x 745</t>
  </si>
  <si>
    <t>Fornecimento e montagem de registos corta-fogo, incluindo acessórios para a sua correcta montagem e funcionamento, conforme MD e Condições Técnicas Especiais.</t>
  </si>
  <si>
    <t>6.4.1</t>
  </si>
  <si>
    <t>900x900</t>
  </si>
  <si>
    <t>Fornecimento e montagem de grelhas extracção (GE) e de admissão (GI) interiores, incluindo plenos e todos os acessórios necessários para a sua correcta montagem e funcionamento, conforme MD, CTE e Peças Desenhadas</t>
  </si>
  <si>
    <t>6.5.1</t>
  </si>
  <si>
    <t>GE 900 × 1045</t>
  </si>
  <si>
    <t>6.5.2</t>
  </si>
  <si>
    <t>GI 900 × 850</t>
  </si>
  <si>
    <t>6.5.3</t>
  </si>
  <si>
    <t>GI 550 × 745</t>
  </si>
  <si>
    <t>Fornecimento e montagem de ventilador estático para o ar de admissão ao sistema de desenfumagem do Armazém incluindo todos os acessórios para a sua correcta montagem e funcionamento, conforme a MD, Especificações Técnicas e Peças Desenhadas.</t>
  </si>
  <si>
    <t>6.6.1</t>
  </si>
  <si>
    <t>Grelhas de fachada com lamelas em chapa dupla de alumínio, com área aerodinâmica de 1,44 m2, incluindo um actuador eléctrico como mecanismo para abertura das lamelas.</t>
  </si>
  <si>
    <t>Fornecimento e montagem de grupo gerador canopiado, com a potência de 55KVA Prime Power 60KVA em Emergência, para alimentação do sistema de desenfumagem. Incluindo quadro de transferência de cargas, e todos os acessórios inerentes á sua correcta instalação.</t>
  </si>
  <si>
    <t>Sistema Fotovoltaico</t>
  </si>
  <si>
    <t>Fornecimento,  montagem e ensaio de um sistema solar FOTOVOLTÁICO constitutido por 8  paineis, com  1,61 m² cada um,  do tipo policristalino da marca Kyocera ou equivalente, um Inversor do tipo SB 3800 V, um Contador de Energia, duas Portinholas (Produção e Venda/Distribuição) e todos os acessórios de ligação e controlo.</t>
  </si>
  <si>
    <t>Fornecimento e montagem de fita de aço galvanizado com as dimensões minimas de 30x5mm na armadura da estrutura do edificio. Incluindo os respectivos acessórios de ligação fita - Ferro de Construção. (Os terminais e acessórios poderão ser suibstituidos por soldaduras aluminotérmicas)</t>
  </si>
  <si>
    <t>Centro Escolar EB/JI de Serpa</t>
  </si>
  <si>
    <t>Serpa</t>
  </si>
  <si>
    <t>Implementação e adaptação do Plano de Prevenção e Gestão de Resíduos em obra, incluindo todos os trabalhos e encargos necessários.</t>
  </si>
  <si>
    <r>
      <t>Dono de Obra:</t>
    </r>
    <r>
      <rPr>
        <sz val="10"/>
        <color rgb="FFFF0000"/>
        <rFont val="Tahoma"/>
        <family val="2"/>
      </rPr>
      <t xml:space="preserve"> Câmara Municipal de Serpa</t>
    </r>
  </si>
  <si>
    <r>
      <t>REFª:</t>
    </r>
    <r>
      <rPr>
        <sz val="9"/>
        <color rgb="FFFF0000"/>
        <rFont val="Tahoma"/>
        <family val="2"/>
      </rPr>
      <t xml:space="preserve"> P2010.038.GER.PE.MO_0</t>
    </r>
  </si>
  <si>
    <r>
      <t>Dono de Obra:</t>
    </r>
    <r>
      <rPr>
        <sz val="10"/>
        <color rgb="FFFF0000"/>
        <rFont val="Tahoma"/>
        <family val="2"/>
      </rPr>
      <t xml:space="preserve"> Câmara Municipal da Vidigueira</t>
    </r>
  </si>
  <si>
    <r>
      <t>REFª:</t>
    </r>
    <r>
      <rPr>
        <sz val="9"/>
        <color rgb="FFFF0000"/>
        <rFont val="Tahoma"/>
        <family val="2"/>
      </rPr>
      <t xml:space="preserve"> GER.PE.MO_2</t>
    </r>
  </si>
  <si>
    <t>Parcial</t>
  </si>
  <si>
    <t>Total</t>
  </si>
  <si>
    <t>TRABALHOS</t>
  </si>
  <si>
    <t>POSIÇÃO</t>
  </si>
  <si>
    <t xml:space="preserve">OBRA: </t>
  </si>
  <si>
    <t>LOCAL:</t>
  </si>
  <si>
    <t>DATA:</t>
  </si>
  <si>
    <t xml:space="preserve">   Borba</t>
  </si>
  <si>
    <t xml:space="preserve">   Município de Borba</t>
  </si>
  <si>
    <t>MAPA DE MEDIÇÕES</t>
  </si>
  <si>
    <t>Comp.</t>
  </si>
  <si>
    <t>Larg.</t>
  </si>
  <si>
    <t>Alt.</t>
  </si>
  <si>
    <t xml:space="preserve"> QUANTIDADES</t>
  </si>
  <si>
    <t>Elem.</t>
  </si>
  <si>
    <t>DONO OBRA:</t>
  </si>
  <si>
    <t>CARPINTARIAS</t>
  </si>
  <si>
    <t>Fornecimento e montagem de portas interiores tipo " Placarol", incluindo pintura, aros, aduelas, ferragens e todos os trabalhos complementares</t>
  </si>
  <si>
    <t>CAIXILHARIAS</t>
  </si>
  <si>
    <t xml:space="preserve">INSTALAÇÕES SANITARIAS JUNTO AO POLIDESPORTIVO DE RIO DE MOINHOS                                                     </t>
  </si>
  <si>
    <t xml:space="preserve">   MAIO  de 2016</t>
  </si>
  <si>
    <t>MOVIMENTO TERRAS</t>
  </si>
  <si>
    <t>Escavação para regularização de terreno</t>
  </si>
  <si>
    <t xml:space="preserve">Escavação em sapatas </t>
  </si>
  <si>
    <t>Escavação em vigas de fundação</t>
  </si>
  <si>
    <t>BETOES</t>
  </si>
  <si>
    <t>PAVIMENTOS</t>
  </si>
  <si>
    <t>Escavação na abertura de caixa para pavimento</t>
  </si>
  <si>
    <t>Fornecimento e colocação de betonilha com 0,10 m espessura</t>
  </si>
  <si>
    <t>Fornecimento e colocação de tout-venant para camada base</t>
  </si>
  <si>
    <t>Com 0,30 m de limpo</t>
  </si>
  <si>
    <t>Com  0,15 m de limpo</t>
  </si>
  <si>
    <t>Com 0,10 m de limpo</t>
  </si>
  <si>
    <t>Portas com 1,0 m</t>
  </si>
  <si>
    <t>Portas com 0,7 m</t>
  </si>
  <si>
    <t>Laje alijeirada   P3-60-12-3 tipo Prediana, ou similar</t>
  </si>
  <si>
    <t>Caixilharia de aluminio em vão de janelas</t>
  </si>
  <si>
    <t>Fornecimento e montagem de porta metálica, incluindo pintura, aros, ferragens e todos os trabalhos complentares</t>
  </si>
  <si>
    <t>Portas com 0,90</t>
  </si>
  <si>
    <t>COBERTURA E IMPERMEABILIZAÇÃO</t>
  </si>
  <si>
    <t>REDES DE ÁGUAS E ESGOTOS</t>
  </si>
  <si>
    <t>REDE ELÉCTRICA</t>
  </si>
  <si>
    <t>Betão B20 em sapatas, com armadura 10 mm</t>
  </si>
  <si>
    <t>Betão B25 em linteis,com armadura 12 mm e estribos 10 mm</t>
  </si>
  <si>
    <t>Betão B25 em viga, armadura 12 e 6 mm, incluindo cofrar e descofrar</t>
  </si>
  <si>
    <t>Betão B25 em pilares,com armadura 12 mm e estribos 6 mm,incluindo cofrar e descofrar</t>
  </si>
  <si>
    <t>ESTALEIRO</t>
  </si>
  <si>
    <t>Montagem e desmontagem de estaleiro</t>
  </si>
  <si>
    <t>11.1</t>
  </si>
  <si>
    <t>7.2.2</t>
  </si>
  <si>
    <t>CANTARIAS</t>
  </si>
  <si>
    <t>ALVENARIAS e REVESTIMENTOS</t>
  </si>
  <si>
    <t>Fornecimento e assentamento por colagem de mosaico cerâmico 1,0 cm e formato 40x40 cm</t>
  </si>
  <si>
    <t xml:space="preserve">Execução de paredes  de alvenaria </t>
  </si>
  <si>
    <t xml:space="preserve">Execução de salpisco,esboço e reboco em alvenarias </t>
  </si>
  <si>
    <t>Paredes com 0,15m de limpo</t>
  </si>
  <si>
    <t>Fornecimento e colagem azulejo cerâmico 20x20 em paredes interiores</t>
  </si>
  <si>
    <t>Paredes 0,15m limpo</t>
  </si>
  <si>
    <t>Paredes 0,30m limpo</t>
  </si>
  <si>
    <t>Paredes 0,10m limpo</t>
  </si>
  <si>
    <t>Paredes com 0,30 m de limpo</t>
  </si>
  <si>
    <t>Betão ciclópico em fundações</t>
  </si>
  <si>
    <t>Em rodapés c/ 0,03m espessura</t>
  </si>
  <si>
    <t>Em soleiras de portas c/ 0,03m espessura</t>
  </si>
  <si>
    <t>Em peitos de janelas c/ 0,03m espessura</t>
  </si>
  <si>
    <t>PINTURAS</t>
  </si>
  <si>
    <t>12.1</t>
  </si>
  <si>
    <t>Pintura total interior e exterior com 1 demão primário e 2 de tinta plastica normal cruzadas</t>
  </si>
  <si>
    <t>Rede de esgotos, completa</t>
  </si>
  <si>
    <t>Rede de águas  , completa</t>
  </si>
  <si>
    <t>Rede eletrica, completa,incluindo quadro</t>
  </si>
  <si>
    <t>Execução cobertura, incluindo impermeabilização com pele elástica, colocação geotêxtil, camada de agregado britado da mesma granulometria c/ 0,10m e tubos de queda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</si>
</sst>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
    <numFmt numFmtId="165" formatCode="#,##0.00\ [$€-816]"/>
    <numFmt numFmtId="166" formatCode="#,##0.00\ &quot;€&quot;"/>
  </numFmts>
  <fonts count="48" x14ac:knownFonts="1">
    <font>
      <sz val="11"/>
      <color theme="1"/>
      <name val="Calibri"/>
      <family val="2"/>
      <scheme val="minor"/>
    </font>
    <font>
      <sz val="10"/>
      <color theme="1"/>
      <name val="Tahoma"/>
      <family val="2"/>
    </font>
    <font>
      <sz val="10"/>
      <name val="Arial"/>
      <family val="2"/>
    </font>
    <font>
      <b/>
      <sz val="8"/>
      <name val="Arial"/>
      <family val="2"/>
    </font>
    <font>
      <b/>
      <sz val="6"/>
      <name val="Arial"/>
      <family val="2"/>
    </font>
    <font>
      <b/>
      <sz val="10"/>
      <name val="Arial"/>
      <family val="2"/>
    </font>
    <font>
      <sz val="9"/>
      <name val="Arial"/>
      <family val="2"/>
    </font>
    <font>
      <sz val="10"/>
      <name val="Arial Narrow"/>
      <family val="2"/>
    </font>
    <font>
      <b/>
      <sz val="9"/>
      <name val="Arial"/>
      <family val="2"/>
    </font>
    <font>
      <sz val="9"/>
      <color indexed="10"/>
      <name val="Arial"/>
      <family val="2"/>
    </font>
    <font>
      <b/>
      <sz val="14"/>
      <name val="Arial"/>
      <family val="2"/>
    </font>
    <font>
      <b/>
      <sz val="10"/>
      <name val="Tahoma"/>
      <family val="2"/>
    </font>
    <font>
      <sz val="10"/>
      <name val="Tahoma"/>
      <family val="2"/>
    </font>
    <font>
      <b/>
      <sz val="9"/>
      <name val="Tahoma"/>
      <family val="2"/>
    </font>
    <font>
      <sz val="9"/>
      <name val="Tahoma"/>
      <family val="2"/>
    </font>
    <font>
      <b/>
      <sz val="8"/>
      <name val="Tahoma"/>
      <family val="2"/>
    </font>
    <font>
      <sz val="8"/>
      <name val="Tahoma"/>
      <family val="2"/>
    </font>
    <font>
      <b/>
      <sz val="8"/>
      <color rgb="FFFF0000"/>
      <name val="Tahoma"/>
      <family val="2"/>
    </font>
    <font>
      <sz val="10"/>
      <color rgb="FFFF0000"/>
      <name val="Arial"/>
      <family val="2"/>
    </font>
    <font>
      <b/>
      <sz val="8"/>
      <color rgb="FFFF0000"/>
      <name val="Arial"/>
      <family val="2"/>
    </font>
    <font>
      <sz val="8"/>
      <color rgb="FFFF0000"/>
      <name val="Arial"/>
      <family val="2"/>
    </font>
    <font>
      <sz val="10"/>
      <color rgb="FFFF0000"/>
      <name val="Tahoma"/>
      <family val="2"/>
    </font>
    <font>
      <sz val="8"/>
      <color rgb="FFFF0000"/>
      <name val="Tahoma"/>
      <family val="2"/>
    </font>
    <font>
      <b/>
      <sz val="6"/>
      <color rgb="FFFF0000"/>
      <name val="Tahoma"/>
      <family val="2"/>
    </font>
    <font>
      <sz val="9"/>
      <color rgb="FFFF0000"/>
      <name val="Arial"/>
      <family val="2"/>
    </font>
    <font>
      <b/>
      <sz val="9"/>
      <color rgb="FFFF0000"/>
      <name val="Tahoma"/>
      <family val="2"/>
    </font>
    <font>
      <sz val="9"/>
      <color rgb="FFFF0000"/>
      <name val="Tahoma"/>
      <family val="2"/>
    </font>
    <font>
      <b/>
      <sz val="10"/>
      <color rgb="FFFF0000"/>
      <name val="Tahoma"/>
      <family val="2"/>
    </font>
    <font>
      <b/>
      <sz val="10"/>
      <color rgb="FFFF0000"/>
      <name val="Arial"/>
      <family val="2"/>
    </font>
    <font>
      <b/>
      <i/>
      <sz val="8"/>
      <color rgb="FFFF0000"/>
      <name val="Arial"/>
      <family val="2"/>
    </font>
    <font>
      <sz val="8"/>
      <color rgb="FF008000"/>
      <name val="Tahoma"/>
      <family val="2"/>
    </font>
    <font>
      <sz val="8"/>
      <color theme="1"/>
      <name val="Tahoma"/>
      <family val="2"/>
    </font>
    <font>
      <sz val="8"/>
      <color theme="1"/>
      <name val="Calibri"/>
      <family val="2"/>
      <scheme val="minor"/>
    </font>
    <font>
      <b/>
      <sz val="9"/>
      <color theme="1"/>
      <name val="Tahoma"/>
      <family val="2"/>
    </font>
    <font>
      <sz val="9"/>
      <color theme="1"/>
      <name val="Tahoma"/>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sz val="8"/>
      <name val="Arial"/>
      <family val="2"/>
    </font>
    <font>
      <sz val="8"/>
      <name val="Book Antiqua"/>
      <family val="1"/>
    </font>
    <font>
      <sz val="10"/>
      <color theme="1"/>
      <name val="Arial"/>
      <family val="2"/>
    </font>
    <font>
      <b/>
      <sz val="11"/>
      <color theme="1"/>
      <name val="Tahoma"/>
      <family val="2"/>
    </font>
    <font>
      <sz val="8"/>
      <color theme="1"/>
      <name val="Calibri"/>
      <family val="2"/>
    </font>
    <font>
      <sz val="11"/>
      <color theme="1"/>
      <name val="Calibri"/>
      <family val="2"/>
      <scheme val="minor"/>
    </font>
    <font>
      <sz val="1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s>
  <borders count="57">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s>
  <cellStyleXfs count="5">
    <xf numFmtId="165" fontId="0" fillId="0" borderId="0"/>
    <xf numFmtId="165" fontId="2" fillId="0" borderId="0"/>
    <xf numFmtId="165" fontId="6" fillId="0" borderId="0"/>
    <xf numFmtId="165" fontId="7" fillId="0" borderId="0" applyFont="0" applyFill="0" applyBorder="0" applyAlignment="0" applyProtection="0"/>
    <xf numFmtId="43" fontId="46" fillId="0" borderId="0" applyFont="0" applyFill="0" applyBorder="0" applyAlignment="0" applyProtection="0"/>
  </cellStyleXfs>
  <cellXfs count="306">
    <xf numFmtId="165" fontId="0" fillId="0" borderId="0" xfId="0"/>
    <xf numFmtId="165" fontId="2" fillId="0" borderId="0" xfId="1"/>
    <xf numFmtId="165" fontId="3" fillId="0" borderId="0" xfId="1" applyFont="1"/>
    <xf numFmtId="165" fontId="4" fillId="0" borderId="0" xfId="1" applyFont="1"/>
    <xf numFmtId="165" fontId="2" fillId="0" borderId="2" xfId="1" applyBorder="1"/>
    <xf numFmtId="165" fontId="2" fillId="0" borderId="8" xfId="1" applyBorder="1"/>
    <xf numFmtId="165" fontId="2" fillId="0" borderId="8" xfId="1" applyFont="1" applyBorder="1"/>
    <xf numFmtId="164" fontId="2" fillId="0" borderId="8" xfId="1" applyNumberFormat="1" applyFont="1" applyBorder="1"/>
    <xf numFmtId="165" fontId="2" fillId="0" borderId="8" xfId="1" applyFont="1" applyBorder="1" applyAlignment="1">
      <alignment vertical="center"/>
    </xf>
    <xf numFmtId="165" fontId="5" fillId="0" borderId="1" xfId="1" applyFont="1" applyBorder="1" applyAlignment="1">
      <alignment horizontal="left" vertical="center"/>
    </xf>
    <xf numFmtId="165" fontId="2" fillId="0" borderId="10" xfId="1" applyBorder="1"/>
    <xf numFmtId="165" fontId="2" fillId="0" borderId="0" xfId="1" applyBorder="1"/>
    <xf numFmtId="165" fontId="2" fillId="0" borderId="0" xfId="1" applyFont="1" applyBorder="1"/>
    <xf numFmtId="164" fontId="2" fillId="0" borderId="0" xfId="1" applyNumberFormat="1" applyFont="1" applyBorder="1"/>
    <xf numFmtId="165" fontId="2" fillId="0" borderId="0" xfId="1" applyFont="1" applyBorder="1" applyAlignment="1">
      <alignment vertical="center"/>
    </xf>
    <xf numFmtId="165" fontId="5" fillId="0" borderId="3" xfId="1" applyFont="1" applyBorder="1" applyAlignment="1">
      <alignment horizontal="left" vertical="center"/>
    </xf>
    <xf numFmtId="165" fontId="2" fillId="0" borderId="4" xfId="1" applyBorder="1"/>
    <xf numFmtId="165" fontId="2" fillId="0" borderId="9" xfId="1" applyBorder="1"/>
    <xf numFmtId="165" fontId="2" fillId="0" borderId="9" xfId="1" applyFont="1" applyBorder="1"/>
    <xf numFmtId="165" fontId="2" fillId="0" borderId="9" xfId="1" applyFont="1" applyBorder="1" applyAlignment="1">
      <alignment vertical="center"/>
    </xf>
    <xf numFmtId="165" fontId="5" fillId="0" borderId="5" xfId="1" applyFont="1" applyBorder="1" applyAlignment="1">
      <alignment horizontal="left" vertical="center"/>
    </xf>
    <xf numFmtId="165" fontId="5" fillId="0" borderId="16" xfId="1" applyFont="1" applyBorder="1" applyAlignment="1">
      <alignment horizontal="justify"/>
    </xf>
    <xf numFmtId="165" fontId="5" fillId="0" borderId="17" xfId="1" applyFont="1" applyBorder="1" applyAlignment="1">
      <alignment horizontal="justify"/>
    </xf>
    <xf numFmtId="165" fontId="2" fillId="0" borderId="20" xfId="1" applyFont="1" applyBorder="1" applyAlignment="1">
      <alignment horizontal="left"/>
    </xf>
    <xf numFmtId="165" fontId="2" fillId="0" borderId="21" xfId="1" applyFont="1" applyBorder="1" applyAlignment="1">
      <alignment horizontal="left"/>
    </xf>
    <xf numFmtId="165" fontId="8" fillId="0" borderId="24" xfId="2" applyFont="1" applyFill="1" applyBorder="1" applyAlignment="1">
      <alignment horizontal="left" vertical="center"/>
    </xf>
    <xf numFmtId="165" fontId="5" fillId="0" borderId="24" xfId="1" applyFont="1" applyFill="1" applyBorder="1" applyAlignment="1">
      <alignment vertical="center"/>
    </xf>
    <xf numFmtId="165" fontId="5" fillId="0" borderId="25" xfId="1" applyFont="1" applyFill="1" applyBorder="1" applyAlignment="1">
      <alignment vertical="center"/>
    </xf>
    <xf numFmtId="164" fontId="3" fillId="0" borderId="12" xfId="1" applyNumberFormat="1" applyFont="1" applyBorder="1" applyAlignment="1">
      <alignment horizontal="center"/>
    </xf>
    <xf numFmtId="165" fontId="3" fillId="0" borderId="12" xfId="1" applyFont="1" applyBorder="1" applyAlignment="1">
      <alignment horizontal="center" vertical="center"/>
    </xf>
    <xf numFmtId="164" fontId="3" fillId="0" borderId="27" xfId="1" applyNumberFormat="1" applyFont="1" applyBorder="1" applyAlignment="1">
      <alignment horizontal="center" vertical="top"/>
    </xf>
    <xf numFmtId="164" fontId="3" fillId="0" borderId="27" xfId="1" applyNumberFormat="1" applyFont="1" applyFill="1" applyBorder="1" applyAlignment="1">
      <alignment horizontal="center" vertical="top"/>
    </xf>
    <xf numFmtId="164" fontId="3" fillId="0" borderId="28" xfId="1" applyNumberFormat="1" applyFont="1" applyFill="1" applyBorder="1" applyAlignment="1">
      <alignment horizontal="center" vertical="top"/>
    </xf>
    <xf numFmtId="165" fontId="8" fillId="0" borderId="32" xfId="2" applyFont="1" applyFill="1" applyBorder="1" applyAlignment="1">
      <alignment horizontal="left" vertical="center"/>
    </xf>
    <xf numFmtId="165" fontId="8" fillId="0" borderId="32" xfId="2" applyFont="1" applyFill="1" applyBorder="1" applyAlignment="1">
      <alignment horizontal="left" vertical="center"/>
    </xf>
    <xf numFmtId="165" fontId="12" fillId="0" borderId="0" xfId="1" applyFont="1"/>
    <xf numFmtId="165" fontId="15" fillId="0" borderId="19" xfId="1" applyFont="1" applyBorder="1" applyAlignment="1">
      <alignment horizontal="left"/>
    </xf>
    <xf numFmtId="165" fontId="15" fillId="2" borderId="18" xfId="1" applyFont="1" applyFill="1" applyBorder="1" applyAlignment="1">
      <alignment horizontal="center"/>
    </xf>
    <xf numFmtId="165" fontId="15" fillId="0" borderId="20" xfId="1" applyFont="1" applyBorder="1" applyAlignment="1">
      <alignment horizontal="left"/>
    </xf>
    <xf numFmtId="165" fontId="15" fillId="2" borderId="16" xfId="1" applyFont="1" applyFill="1" applyBorder="1" applyAlignment="1">
      <alignment horizontal="center"/>
    </xf>
    <xf numFmtId="165" fontId="15" fillId="2" borderId="17" xfId="1" applyFont="1" applyFill="1" applyBorder="1" applyAlignment="1">
      <alignment horizontal="center"/>
    </xf>
    <xf numFmtId="165" fontId="11" fillId="0" borderId="22" xfId="1" applyFont="1" applyBorder="1" applyAlignment="1">
      <alignment horizontal="center"/>
    </xf>
    <xf numFmtId="165" fontId="11" fillId="0" borderId="18" xfId="1" applyFont="1" applyBorder="1" applyAlignment="1">
      <alignment horizontal="center"/>
    </xf>
    <xf numFmtId="165" fontId="15" fillId="0" borderId="22" xfId="1" applyFont="1" applyBorder="1" applyAlignment="1">
      <alignment vertical="justify" wrapText="1"/>
    </xf>
    <xf numFmtId="165" fontId="16" fillId="0" borderId="22" xfId="1" applyFont="1" applyBorder="1" applyAlignment="1">
      <alignment vertical="justify" wrapText="1"/>
    </xf>
    <xf numFmtId="165" fontId="15" fillId="0" borderId="22" xfId="1" applyFont="1" applyBorder="1" applyAlignment="1">
      <alignment horizontal="left"/>
    </xf>
    <xf numFmtId="165" fontId="15" fillId="0" borderId="14" xfId="1" applyFont="1" applyBorder="1" applyAlignment="1">
      <alignment horizontal="center"/>
    </xf>
    <xf numFmtId="165" fontId="15" fillId="0" borderId="20" xfId="1" applyFont="1" applyBorder="1" applyAlignment="1">
      <alignment vertical="top"/>
    </xf>
    <xf numFmtId="165" fontId="15" fillId="0" borderId="18" xfId="1" applyFont="1" applyBorder="1" applyAlignment="1">
      <alignment horizontal="center"/>
    </xf>
    <xf numFmtId="164" fontId="15" fillId="0" borderId="18" xfId="1" applyNumberFormat="1" applyFont="1" applyBorder="1" applyAlignment="1">
      <alignment horizontal="center"/>
    </xf>
    <xf numFmtId="165" fontId="15" fillId="0" borderId="18" xfId="1" applyFont="1" applyBorder="1"/>
    <xf numFmtId="165" fontId="15" fillId="0" borderId="13" xfId="1" applyFont="1" applyBorder="1"/>
    <xf numFmtId="165" fontId="15" fillId="0" borderId="16" xfId="1" applyFont="1" applyBorder="1" applyAlignment="1">
      <alignment horizontal="center"/>
    </xf>
    <xf numFmtId="164" fontId="15" fillId="0" borderId="16" xfId="1" applyNumberFormat="1" applyFont="1" applyBorder="1" applyAlignment="1">
      <alignment horizontal="center"/>
    </xf>
    <xf numFmtId="165" fontId="15" fillId="0" borderId="16" xfId="1" applyFont="1" applyBorder="1"/>
    <xf numFmtId="165" fontId="15" fillId="0" borderId="14" xfId="1" applyFont="1" applyBorder="1"/>
    <xf numFmtId="165" fontId="15" fillId="0" borderId="17" xfId="1" applyFont="1" applyBorder="1" applyAlignment="1">
      <alignment horizontal="center"/>
    </xf>
    <xf numFmtId="164" fontId="15" fillId="0" borderId="17" xfId="1" applyNumberFormat="1" applyFont="1" applyBorder="1" applyAlignment="1">
      <alignment horizontal="center"/>
    </xf>
    <xf numFmtId="165" fontId="15" fillId="0" borderId="15" xfId="1" applyFont="1" applyBorder="1" applyAlignment="1">
      <alignment horizontal="center"/>
    </xf>
    <xf numFmtId="165" fontId="5" fillId="0" borderId="0" xfId="1" applyFont="1"/>
    <xf numFmtId="165" fontId="21" fillId="0" borderId="0" xfId="1" applyFont="1"/>
    <xf numFmtId="165" fontId="22" fillId="0" borderId="22" xfId="1" applyFont="1" applyBorder="1" applyAlignment="1">
      <alignment vertical="justify" wrapText="1"/>
    </xf>
    <xf numFmtId="165" fontId="23" fillId="0" borderId="0" xfId="1" applyFont="1" applyAlignment="1">
      <alignment horizontal="left"/>
    </xf>
    <xf numFmtId="165" fontId="21" fillId="0" borderId="0" xfId="1" applyFont="1" applyAlignment="1">
      <alignment horizontal="left"/>
    </xf>
    <xf numFmtId="165" fontId="18" fillId="0" borderId="0" xfId="1" applyFont="1"/>
    <xf numFmtId="0" fontId="17" fillId="0" borderId="20" xfId="1" applyNumberFormat="1" applyFont="1" applyBorder="1" applyAlignment="1">
      <alignment vertical="top"/>
    </xf>
    <xf numFmtId="165" fontId="17" fillId="0" borderId="16" xfId="1" applyNumberFormat="1" applyFont="1" applyBorder="1" applyAlignment="1" applyProtection="1">
      <alignment horizontal="center"/>
      <protection locked="0"/>
    </xf>
    <xf numFmtId="165" fontId="19" fillId="0" borderId="14" xfId="3" applyNumberFormat="1" applyFont="1" applyFill="1" applyBorder="1" applyAlignment="1" applyProtection="1">
      <alignment horizontal="center"/>
      <protection locked="0"/>
    </xf>
    <xf numFmtId="165" fontId="20" fillId="0" borderId="1" xfId="1" applyFont="1" applyBorder="1" applyAlignment="1" applyProtection="1">
      <alignment horizontal="center" vertical="center" wrapText="1"/>
      <protection locked="0"/>
    </xf>
    <xf numFmtId="165" fontId="19" fillId="0" borderId="0" xfId="1" applyFont="1" applyBorder="1" applyAlignment="1">
      <alignment horizontal="left"/>
    </xf>
    <xf numFmtId="165" fontId="20" fillId="0" borderId="0" xfId="1" applyFont="1" applyBorder="1"/>
    <xf numFmtId="165" fontId="24" fillId="0" borderId="0" xfId="1" applyNumberFormat="1" applyFont="1" applyBorder="1"/>
    <xf numFmtId="165" fontId="18" fillId="0" borderId="0" xfId="1" applyNumberFormat="1" applyFont="1" applyBorder="1"/>
    <xf numFmtId="165" fontId="18" fillId="0" borderId="0" xfId="1" applyFont="1" applyBorder="1"/>
    <xf numFmtId="165" fontId="20" fillId="0" borderId="8" xfId="1" applyFont="1" applyBorder="1" applyAlignment="1" applyProtection="1">
      <alignment horizontal="center" vertical="center" wrapText="1"/>
      <protection locked="0"/>
    </xf>
    <xf numFmtId="165" fontId="19" fillId="0" borderId="0" xfId="1" applyFont="1" applyAlignment="1">
      <alignment horizontal="left"/>
    </xf>
    <xf numFmtId="165" fontId="20" fillId="0" borderId="0" xfId="1" applyFont="1" applyFill="1"/>
    <xf numFmtId="165" fontId="24" fillId="0" borderId="0" xfId="1" applyFont="1" applyFill="1"/>
    <xf numFmtId="165" fontId="18" fillId="0" borderId="0" xfId="1" applyFont="1" applyFill="1"/>
    <xf numFmtId="165" fontId="20" fillId="0" borderId="0" xfId="1" applyFont="1"/>
    <xf numFmtId="165" fontId="24" fillId="0" borderId="0" xfId="1" applyFont="1"/>
    <xf numFmtId="165" fontId="19" fillId="0" borderId="21" xfId="1" applyFont="1" applyBorder="1" applyAlignment="1">
      <alignment horizontal="left" vertical="top"/>
    </xf>
    <xf numFmtId="165" fontId="20" fillId="0" borderId="17" xfId="1" applyFont="1" applyBorder="1" applyAlignment="1">
      <alignment horizontal="center" vertical="top"/>
    </xf>
    <xf numFmtId="165" fontId="20" fillId="0" borderId="17" xfId="1" applyNumberFormat="1" applyFont="1" applyBorder="1" applyAlignment="1" applyProtection="1">
      <alignment horizontal="center"/>
      <protection locked="0"/>
    </xf>
    <xf numFmtId="165" fontId="20" fillId="0" borderId="15" xfId="3" applyNumberFormat="1" applyFont="1" applyFill="1" applyBorder="1" applyAlignment="1" applyProtection="1">
      <alignment horizontal="center"/>
      <protection locked="0"/>
    </xf>
    <xf numFmtId="165" fontId="19" fillId="0" borderId="1" xfId="1" applyFont="1" applyBorder="1" applyAlignment="1">
      <alignment horizontal="left"/>
    </xf>
    <xf numFmtId="165" fontId="20" fillId="0" borderId="8" xfId="1" applyFont="1" applyBorder="1"/>
    <xf numFmtId="165" fontId="24" fillId="0" borderId="8" xfId="1" applyNumberFormat="1" applyFont="1" applyBorder="1"/>
    <xf numFmtId="165" fontId="18" fillId="0" borderId="2" xfId="1" applyNumberFormat="1" applyFont="1" applyBorder="1"/>
    <xf numFmtId="4" fontId="21" fillId="0" borderId="0" xfId="1" applyNumberFormat="1" applyFont="1"/>
    <xf numFmtId="165" fontId="21" fillId="0" borderId="0" xfId="1" applyFont="1" applyBorder="1"/>
    <xf numFmtId="165" fontId="14" fillId="0" borderId="0" xfId="1" applyFont="1"/>
    <xf numFmtId="165" fontId="16" fillId="0" borderId="0" xfId="1" applyFont="1"/>
    <xf numFmtId="165" fontId="16" fillId="0" borderId="0" xfId="1" applyFont="1" applyFill="1"/>
    <xf numFmtId="165" fontId="27" fillId="0" borderId="5" xfId="1" applyFont="1" applyBorder="1" applyAlignment="1">
      <alignment horizontal="left" vertical="center"/>
    </xf>
    <xf numFmtId="165" fontId="21" fillId="0" borderId="9" xfId="1" applyFont="1" applyBorder="1" applyAlignment="1">
      <alignment vertical="center"/>
    </xf>
    <xf numFmtId="165" fontId="21" fillId="0" borderId="9" xfId="1" applyFont="1" applyBorder="1"/>
    <xf numFmtId="165" fontId="21" fillId="0" borderId="4" xfId="1" applyFont="1" applyBorder="1"/>
    <xf numFmtId="165" fontId="27" fillId="0" borderId="3" xfId="1" applyFont="1" applyBorder="1" applyAlignment="1">
      <alignment horizontal="left" vertical="center"/>
    </xf>
    <xf numFmtId="165" fontId="21" fillId="0" borderId="0" xfId="1" applyFont="1" applyBorder="1" applyAlignment="1">
      <alignment vertical="center"/>
    </xf>
    <xf numFmtId="165" fontId="21" fillId="0" borderId="10" xfId="1" applyFont="1" applyBorder="1"/>
    <xf numFmtId="165" fontId="27" fillId="0" borderId="1" xfId="1" applyFont="1" applyBorder="1" applyAlignment="1">
      <alignment horizontal="left" vertical="center"/>
    </xf>
    <xf numFmtId="165" fontId="21" fillId="0" borderId="8" xfId="1" applyFont="1" applyBorder="1" applyAlignment="1">
      <alignment vertical="center"/>
    </xf>
    <xf numFmtId="165" fontId="21" fillId="0" borderId="8" xfId="1" applyFont="1" applyBorder="1"/>
    <xf numFmtId="165" fontId="21" fillId="0" borderId="2" xfId="1" applyFont="1" applyBorder="1"/>
    <xf numFmtId="165" fontId="25" fillId="0" borderId="50" xfId="2" applyFont="1" applyFill="1" applyBorder="1" applyAlignment="1">
      <alignment vertical="center"/>
    </xf>
    <xf numFmtId="165" fontId="25" fillId="0" borderId="49" xfId="2" applyFont="1" applyFill="1" applyBorder="1" applyAlignment="1">
      <alignment vertical="center"/>
    </xf>
    <xf numFmtId="165" fontId="27" fillId="0" borderId="34" xfId="1" applyFont="1" applyFill="1" applyBorder="1" applyAlignment="1">
      <alignment horizontal="center"/>
    </xf>
    <xf numFmtId="165" fontId="27" fillId="0" borderId="35" xfId="1" applyFont="1" applyFill="1" applyBorder="1" applyAlignment="1">
      <alignment horizontal="center" vertical="top"/>
    </xf>
    <xf numFmtId="165" fontId="17" fillId="0" borderId="19" xfId="1" applyFont="1" applyBorder="1" applyAlignment="1">
      <alignment horizontal="left" vertical="top"/>
    </xf>
    <xf numFmtId="165" fontId="27" fillId="0" borderId="18" xfId="1" applyFont="1" applyBorder="1" applyAlignment="1">
      <alignment horizontal="center"/>
    </xf>
    <xf numFmtId="165" fontId="17" fillId="2" borderId="18" xfId="1" applyFont="1" applyFill="1" applyBorder="1" applyAlignment="1">
      <alignment horizontal="center"/>
    </xf>
    <xf numFmtId="2" fontId="22" fillId="0" borderId="14" xfId="1" applyNumberFormat="1" applyFont="1" applyBorder="1" applyAlignment="1">
      <alignment horizontal="center"/>
    </xf>
    <xf numFmtId="165" fontId="17" fillId="0" borderId="20" xfId="1" applyFont="1" applyBorder="1" applyAlignment="1">
      <alignment horizontal="left" vertical="top"/>
    </xf>
    <xf numFmtId="165" fontId="17" fillId="0" borderId="22" xfId="1" applyFont="1" applyBorder="1" applyAlignment="1">
      <alignment vertical="justify" wrapText="1"/>
    </xf>
    <xf numFmtId="49" fontId="17" fillId="2" borderId="16" xfId="1" applyNumberFormat="1" applyFont="1" applyFill="1" applyBorder="1" applyAlignment="1">
      <alignment horizontal="center"/>
    </xf>
    <xf numFmtId="2" fontId="17" fillId="0" borderId="14" xfId="1" applyNumberFormat="1" applyFont="1" applyBorder="1" applyAlignment="1">
      <alignment horizontal="center"/>
    </xf>
    <xf numFmtId="165" fontId="17" fillId="2" borderId="51" xfId="1" applyFont="1" applyFill="1" applyBorder="1" applyAlignment="1">
      <alignment horizontal="left" vertical="top"/>
    </xf>
    <xf numFmtId="165" fontId="22" fillId="2" borderId="52" xfId="1" applyFont="1" applyFill="1" applyBorder="1" applyAlignment="1">
      <alignment vertical="justify" wrapText="1"/>
    </xf>
    <xf numFmtId="165" fontId="17" fillId="0" borderId="20" xfId="1" applyFont="1" applyBorder="1" applyAlignment="1">
      <alignment vertical="top"/>
    </xf>
    <xf numFmtId="165" fontId="27" fillId="0" borderId="22" xfId="1" applyFont="1" applyBorder="1" applyAlignment="1">
      <alignment horizontal="center"/>
    </xf>
    <xf numFmtId="165" fontId="17" fillId="0" borderId="22" xfId="1" applyFont="1" applyBorder="1" applyAlignment="1">
      <alignment horizontal="left"/>
    </xf>
    <xf numFmtId="49" fontId="17" fillId="0" borderId="20" xfId="1" applyNumberFormat="1" applyFont="1" applyBorder="1" applyAlignment="1">
      <alignment vertical="top"/>
    </xf>
    <xf numFmtId="165" fontId="27" fillId="0" borderId="0" xfId="1" applyFont="1"/>
    <xf numFmtId="4" fontId="27" fillId="0" borderId="0" xfId="1" applyNumberFormat="1" applyFont="1"/>
    <xf numFmtId="4" fontId="17" fillId="0" borderId="20" xfId="1" applyNumberFormat="1" applyFont="1" applyBorder="1" applyAlignment="1">
      <alignment horizontal="left" vertical="top"/>
    </xf>
    <xf numFmtId="165" fontId="17" fillId="0" borderId="21" xfId="1" applyFont="1" applyBorder="1" applyAlignment="1">
      <alignment horizontal="left" vertical="top"/>
    </xf>
    <xf numFmtId="165" fontId="27" fillId="0" borderId="17" xfId="1" applyFont="1" applyBorder="1" applyAlignment="1">
      <alignment horizontal="center"/>
    </xf>
    <xf numFmtId="165" fontId="17" fillId="2" borderId="17" xfId="1" applyFont="1" applyFill="1" applyBorder="1" applyAlignment="1">
      <alignment horizontal="center"/>
    </xf>
    <xf numFmtId="2" fontId="22" fillId="0" borderId="15" xfId="1" applyNumberFormat="1" applyFont="1" applyBorder="1" applyAlignment="1">
      <alignment horizontal="center"/>
    </xf>
    <xf numFmtId="165" fontId="16" fillId="0" borderId="0" xfId="1" applyFont="1" applyFill="1" applyBorder="1"/>
    <xf numFmtId="165" fontId="25" fillId="0" borderId="24" xfId="2" applyFont="1" applyFill="1" applyBorder="1" applyAlignment="1">
      <alignment horizontal="left" vertical="center"/>
    </xf>
    <xf numFmtId="165" fontId="25" fillId="0" borderId="25" xfId="2" applyFont="1" applyFill="1" applyBorder="1" applyAlignment="1">
      <alignment horizontal="left" vertical="center"/>
    </xf>
    <xf numFmtId="165" fontId="27" fillId="2" borderId="27" xfId="1" applyFont="1" applyFill="1" applyBorder="1" applyAlignment="1">
      <alignment horizontal="center" vertical="top"/>
    </xf>
    <xf numFmtId="165" fontId="27" fillId="2" borderId="28" xfId="1" applyFont="1" applyFill="1" applyBorder="1" applyAlignment="1">
      <alignment horizontal="center" vertical="top"/>
    </xf>
    <xf numFmtId="165" fontId="19" fillId="0" borderId="19" xfId="1" applyFont="1" applyBorder="1" applyAlignment="1">
      <alignment horizontal="left" vertical="top"/>
    </xf>
    <xf numFmtId="165" fontId="20" fillId="0" borderId="18" xfId="1" applyFont="1" applyBorder="1" applyAlignment="1">
      <alignment horizontal="center" vertical="top"/>
    </xf>
    <xf numFmtId="165" fontId="20" fillId="0" borderId="18" xfId="1" applyNumberFormat="1" applyFont="1" applyBorder="1" applyAlignment="1" applyProtection="1">
      <alignment horizontal="center"/>
      <protection locked="0"/>
    </xf>
    <xf numFmtId="165" fontId="20" fillId="0" borderId="13" xfId="3" applyNumberFormat="1" applyFont="1" applyFill="1" applyBorder="1" applyAlignment="1" applyProtection="1">
      <alignment horizontal="center"/>
      <protection locked="0"/>
    </xf>
    <xf numFmtId="165" fontId="20" fillId="0" borderId="14" xfId="3" applyNumberFormat="1" applyFont="1" applyFill="1" applyBorder="1" applyAlignment="1" applyProtection="1">
      <alignment horizontal="center"/>
      <protection locked="0"/>
    </xf>
    <xf numFmtId="0" fontId="17" fillId="0" borderId="20" xfId="1" applyNumberFormat="1" applyFont="1" applyFill="1" applyBorder="1" applyAlignment="1">
      <alignment vertical="top"/>
    </xf>
    <xf numFmtId="165" fontId="22" fillId="0" borderId="22" xfId="1" applyFont="1" applyFill="1" applyBorder="1" applyAlignment="1">
      <alignment vertical="justify" wrapText="1"/>
    </xf>
    <xf numFmtId="165" fontId="17" fillId="0" borderId="16" xfId="1" applyNumberFormat="1" applyFont="1" applyFill="1" applyBorder="1" applyAlignment="1" applyProtection="1">
      <alignment horizontal="center"/>
      <protection locked="0"/>
    </xf>
    <xf numFmtId="165" fontId="18" fillId="6" borderId="0" xfId="1" applyFont="1" applyFill="1"/>
    <xf numFmtId="165" fontId="18" fillId="6" borderId="0" xfId="1" applyFont="1" applyFill="1" applyBorder="1"/>
    <xf numFmtId="165" fontId="19" fillId="2" borderId="7" xfId="1" applyFont="1" applyFill="1" applyBorder="1" applyAlignment="1">
      <alignment horizontal="left" vertical="justify"/>
    </xf>
    <xf numFmtId="165" fontId="28" fillId="2" borderId="6" xfId="1" applyFont="1" applyFill="1" applyBorder="1" applyAlignment="1">
      <alignment horizontal="justify" vertical="justify"/>
    </xf>
    <xf numFmtId="165" fontId="29" fillId="2" borderId="6" xfId="1" applyNumberFormat="1" applyFont="1" applyFill="1" applyBorder="1" applyAlignment="1" applyProtection="1">
      <alignment horizontal="center"/>
      <protection locked="0"/>
    </xf>
    <xf numFmtId="165" fontId="19" fillId="2" borderId="29" xfId="3" applyNumberFormat="1" applyFont="1" applyFill="1" applyBorder="1" applyAlignment="1" applyProtection="1">
      <alignment horizontal="center"/>
      <protection locked="0"/>
    </xf>
    <xf numFmtId="165" fontId="20" fillId="0" borderId="2" xfId="1" applyFont="1" applyBorder="1" applyAlignment="1" applyProtection="1">
      <alignment horizontal="right" vertical="center"/>
      <protection locked="0"/>
    </xf>
    <xf numFmtId="165" fontId="15" fillId="0" borderId="0" xfId="1" applyFont="1" applyFill="1" applyBorder="1" applyAlignment="1">
      <alignment horizontal="center"/>
    </xf>
    <xf numFmtId="165" fontId="15" fillId="0" borderId="0" xfId="1" applyFont="1" applyFill="1" applyAlignment="1">
      <alignment horizontal="center"/>
    </xf>
    <xf numFmtId="165" fontId="15" fillId="0" borderId="0" xfId="1" applyFont="1" applyAlignment="1">
      <alignment horizontal="left"/>
    </xf>
    <xf numFmtId="165" fontId="30" fillId="0" borderId="0" xfId="1" applyFont="1"/>
    <xf numFmtId="165" fontId="16" fillId="2" borderId="0" xfId="1" applyFont="1" applyFill="1"/>
    <xf numFmtId="166" fontId="15" fillId="0" borderId="0" xfId="1" applyNumberFormat="1" applyFont="1"/>
    <xf numFmtId="166" fontId="15" fillId="2" borderId="56" xfId="1" applyNumberFormat="1" applyFont="1" applyFill="1" applyBorder="1" applyAlignment="1">
      <alignment horizontal="center" vertical="center"/>
    </xf>
    <xf numFmtId="166" fontId="15" fillId="0" borderId="0" xfId="1" applyNumberFormat="1" applyFont="1" applyAlignment="1">
      <alignment horizontal="center"/>
    </xf>
    <xf numFmtId="0" fontId="15" fillId="0" borderId="0" xfId="1" applyNumberFormat="1" applyFont="1" applyFill="1" applyBorder="1" applyAlignment="1">
      <alignment vertical="top"/>
    </xf>
    <xf numFmtId="0" fontId="32" fillId="0" borderId="0" xfId="0" applyNumberFormat="1" applyFont="1" applyBorder="1" applyAlignment="1">
      <alignment horizontal="justify" wrapText="1"/>
    </xf>
    <xf numFmtId="166" fontId="16" fillId="0" borderId="0" xfId="1" applyNumberFormat="1" applyFont="1" applyFill="1" applyBorder="1" applyAlignment="1">
      <alignment horizontal="center"/>
    </xf>
    <xf numFmtId="165" fontId="16" fillId="0" borderId="0" xfId="1" applyFont="1" applyAlignment="1">
      <alignment vertical="center"/>
    </xf>
    <xf numFmtId="166" fontId="15" fillId="0" borderId="0" xfId="1" applyNumberFormat="1" applyFont="1" applyFill="1" applyBorder="1" applyAlignment="1">
      <alignment horizontal="center"/>
    </xf>
    <xf numFmtId="165" fontId="31" fillId="0" borderId="0" xfId="1" applyFont="1" applyFill="1" applyBorder="1"/>
    <xf numFmtId="165" fontId="33" fillId="0" borderId="0" xfId="1" applyFont="1" applyFill="1" applyBorder="1" applyAlignment="1">
      <alignment horizontal="center" vertical="center"/>
    </xf>
    <xf numFmtId="165" fontId="33" fillId="0" borderId="0" xfId="1" applyFont="1" applyFill="1" applyBorder="1" applyAlignment="1">
      <alignment horizontal="center" vertical="top"/>
    </xf>
    <xf numFmtId="165" fontId="31" fillId="0" borderId="0" xfId="3" applyNumberFormat="1" applyFont="1" applyFill="1" applyBorder="1" applyAlignment="1" applyProtection="1">
      <alignment horizontal="center"/>
      <protection locked="0"/>
    </xf>
    <xf numFmtId="165" fontId="31" fillId="0" borderId="0" xfId="1" applyFont="1" applyFill="1"/>
    <xf numFmtId="165" fontId="31" fillId="0" borderId="0" xfId="1" applyFont="1" applyFill="1" applyBorder="1" applyAlignment="1">
      <alignment vertical="center"/>
    </xf>
    <xf numFmtId="165" fontId="1" fillId="0" borderId="0" xfId="1" applyFont="1" applyFill="1"/>
    <xf numFmtId="165" fontId="34" fillId="0" borderId="0" xfId="1" applyFont="1" applyFill="1"/>
    <xf numFmtId="165" fontId="31" fillId="0" borderId="0" xfId="1" applyFont="1" applyFill="1" applyAlignment="1">
      <alignment vertical="center"/>
    </xf>
    <xf numFmtId="165" fontId="3" fillId="0" borderId="5" xfId="0" applyFont="1" applyBorder="1" applyAlignment="1">
      <alignment horizontal="left" vertical="top"/>
    </xf>
    <xf numFmtId="165" fontId="41" fillId="0" borderId="9" xfId="0" applyFont="1" applyFill="1" applyBorder="1" applyAlignment="1">
      <alignment horizontal="right" vertical="center"/>
    </xf>
    <xf numFmtId="165" fontId="42" fillId="0" borderId="4" xfId="2" applyFont="1" applyBorder="1" applyAlignment="1">
      <alignment horizontal="right" wrapText="1"/>
    </xf>
    <xf numFmtId="165" fontId="41" fillId="0" borderId="0" xfId="0" applyFont="1" applyBorder="1" applyAlignment="1">
      <alignment vertical="center"/>
    </xf>
    <xf numFmtId="165" fontId="41" fillId="0" borderId="0" xfId="0" applyFont="1" applyFill="1" applyBorder="1" applyAlignment="1">
      <alignment horizontal="right" vertical="center" wrapText="1"/>
    </xf>
    <xf numFmtId="165" fontId="41" fillId="0" borderId="0" xfId="0" applyFont="1" applyFill="1" applyBorder="1" applyAlignment="1">
      <alignment vertical="center"/>
    </xf>
    <xf numFmtId="166" fontId="41" fillId="0" borderId="0" xfId="0" applyNumberFormat="1" applyFont="1" applyFill="1" applyBorder="1" applyAlignment="1">
      <alignment horizontal="right" vertical="center"/>
    </xf>
    <xf numFmtId="165" fontId="41" fillId="0" borderId="0" xfId="0" applyFont="1" applyFill="1" applyBorder="1" applyAlignment="1">
      <alignment horizontal="right" vertical="center"/>
    </xf>
    <xf numFmtId="165" fontId="41" fillId="0" borderId="9" xfId="0" applyFont="1" applyBorder="1" applyAlignment="1">
      <alignment horizontal="center" vertical="center" wrapText="1"/>
    </xf>
    <xf numFmtId="165" fontId="2" fillId="0" borderId="0" xfId="0" applyFont="1" applyBorder="1" applyAlignment="1">
      <alignment horizontal="center" wrapText="1"/>
    </xf>
    <xf numFmtId="165" fontId="37" fillId="0" borderId="0" xfId="0" applyFont="1" applyBorder="1" applyAlignment="1">
      <alignment horizontal="center" wrapText="1"/>
    </xf>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42" fillId="0" borderId="0" xfId="2" applyFont="1" applyBorder="1" applyAlignment="1">
      <alignment horizontal="right" wrapText="1"/>
    </xf>
    <xf numFmtId="165" fontId="43" fillId="0" borderId="0" xfId="0" applyFont="1" applyBorder="1" applyAlignment="1"/>
    <xf numFmtId="165" fontId="0" fillId="0" borderId="0" xfId="0" applyBorder="1" applyAlignment="1"/>
    <xf numFmtId="165" fontId="8" fillId="0" borderId="0" xfId="1" applyFont="1" applyBorder="1" applyAlignment="1">
      <alignment horizontal="center"/>
    </xf>
    <xf numFmtId="165" fontId="12" fillId="0" borderId="0" xfId="1" applyFont="1" applyBorder="1"/>
    <xf numFmtId="17" fontId="0" fillId="0" borderId="0" xfId="0" applyNumberFormat="1" applyBorder="1" applyAlignment="1" applyProtection="1">
      <protection locked="0"/>
    </xf>
    <xf numFmtId="0" fontId="0" fillId="0" borderId="0" xfId="0" applyNumberFormat="1" applyBorder="1" applyAlignment="1" applyProtection="1">
      <protection locked="0"/>
    </xf>
    <xf numFmtId="165" fontId="45" fillId="0" borderId="0" xfId="1" applyFont="1" applyFill="1" applyBorder="1"/>
    <xf numFmtId="2" fontId="36" fillId="0" borderId="0" xfId="1" applyNumberFormat="1" applyFont="1" applyFill="1" applyBorder="1" applyAlignment="1">
      <alignment horizontal="center"/>
    </xf>
    <xf numFmtId="2" fontId="35" fillId="0" borderId="0" xfId="1" applyNumberFormat="1" applyFont="1" applyFill="1" applyBorder="1" applyAlignment="1">
      <alignment horizontal="center"/>
    </xf>
    <xf numFmtId="1" fontId="36" fillId="0" borderId="0" xfId="1" applyNumberFormat="1" applyFont="1" applyFill="1" applyBorder="1" applyAlignment="1">
      <alignment horizontal="center"/>
    </xf>
    <xf numFmtId="0" fontId="35" fillId="0" borderId="0" xfId="1" applyNumberFormat="1" applyFont="1" applyFill="1" applyBorder="1" applyAlignment="1">
      <alignment horizontal="center" vertical="top"/>
    </xf>
    <xf numFmtId="165" fontId="35" fillId="0" borderId="0" xfId="1" applyFont="1" applyFill="1" applyBorder="1" applyAlignment="1">
      <alignment vertical="justify" wrapText="1"/>
    </xf>
    <xf numFmtId="1" fontId="35" fillId="0" borderId="0" xfId="1" applyNumberFormat="1" applyFont="1" applyFill="1" applyBorder="1" applyAlignment="1">
      <alignment horizontal="center"/>
    </xf>
    <xf numFmtId="165" fontId="36" fillId="0" borderId="0" xfId="1" applyFont="1" applyFill="1" applyBorder="1" applyAlignment="1">
      <alignment vertical="justify" wrapText="1"/>
    </xf>
    <xf numFmtId="165" fontId="35" fillId="0" borderId="0" xfId="1" applyFont="1" applyFill="1" applyBorder="1" applyAlignment="1">
      <alignment horizontal="center"/>
    </xf>
    <xf numFmtId="165" fontId="38" fillId="0" borderId="0" xfId="1" applyFont="1" applyFill="1" applyBorder="1" applyAlignment="1">
      <alignment vertical="justify" wrapText="1"/>
    </xf>
    <xf numFmtId="0" fontId="35" fillId="2" borderId="0" xfId="1" applyNumberFormat="1" applyFont="1" applyFill="1" applyBorder="1" applyAlignment="1">
      <alignment vertical="center"/>
    </xf>
    <xf numFmtId="0" fontId="37" fillId="2" borderId="0" xfId="0" applyNumberFormat="1" applyFont="1" applyFill="1" applyBorder="1" applyAlignment="1">
      <alignment horizontal="justify" vertical="center" wrapText="1"/>
    </xf>
    <xf numFmtId="165" fontId="35" fillId="2" borderId="0" xfId="1" applyFont="1" applyFill="1" applyBorder="1" applyAlignment="1">
      <alignment horizontal="center" vertical="center"/>
    </xf>
    <xf numFmtId="166" fontId="39" fillId="2" borderId="0" xfId="1" applyNumberFormat="1" applyFont="1" applyFill="1" applyBorder="1" applyAlignment="1">
      <alignment horizontal="center" vertical="center"/>
    </xf>
    <xf numFmtId="166" fontId="40" fillId="2" borderId="0" xfId="1" applyNumberFormat="1" applyFont="1" applyFill="1" applyBorder="1" applyAlignment="1">
      <alignment horizontal="center" vertical="center"/>
    </xf>
    <xf numFmtId="165" fontId="15" fillId="2" borderId="0" xfId="1" applyFont="1" applyFill="1" applyBorder="1" applyAlignment="1">
      <alignment horizontal="center" vertical="top"/>
    </xf>
    <xf numFmtId="166" fontId="15" fillId="2" borderId="0" xfId="1" applyNumberFormat="1" applyFont="1" applyFill="1" applyBorder="1" applyAlignment="1">
      <alignment horizontal="center" vertical="top"/>
    </xf>
    <xf numFmtId="0" fontId="39" fillId="2" borderId="0" xfId="1" applyNumberFormat="1" applyFont="1" applyFill="1" applyBorder="1" applyAlignment="1">
      <alignment horizontal="center" vertical="top"/>
    </xf>
    <xf numFmtId="165" fontId="39" fillId="2" borderId="0" xfId="1" applyFont="1" applyFill="1" applyBorder="1" applyAlignment="1">
      <alignment vertical="justify" wrapText="1"/>
    </xf>
    <xf numFmtId="165" fontId="35" fillId="2" borderId="0" xfId="1" applyFont="1" applyFill="1" applyBorder="1" applyAlignment="1">
      <alignment horizontal="center"/>
    </xf>
    <xf numFmtId="166" fontId="36" fillId="2" borderId="0" xfId="1" applyNumberFormat="1" applyFont="1" applyFill="1" applyBorder="1" applyAlignment="1">
      <alignment horizontal="center"/>
    </xf>
    <xf numFmtId="166" fontId="35" fillId="2" borderId="0" xfId="1" applyNumberFormat="1" applyFont="1" applyFill="1" applyBorder="1" applyAlignment="1">
      <alignment horizontal="center"/>
    </xf>
    <xf numFmtId="1" fontId="35" fillId="2" borderId="0" xfId="1" applyNumberFormat="1" applyFont="1" applyFill="1" applyBorder="1" applyAlignment="1">
      <alignment horizontal="center"/>
    </xf>
    <xf numFmtId="2" fontId="36" fillId="2" borderId="0" xfId="1" applyNumberFormat="1" applyFont="1" applyFill="1" applyBorder="1" applyAlignment="1">
      <alignment horizontal="center"/>
    </xf>
    <xf numFmtId="1" fontId="36" fillId="2" borderId="0" xfId="1" applyNumberFormat="1" applyFont="1" applyFill="1" applyBorder="1" applyAlignment="1">
      <alignment horizontal="center"/>
    </xf>
    <xf numFmtId="2" fontId="35" fillId="2" borderId="0" xfId="1" applyNumberFormat="1" applyFont="1" applyFill="1" applyBorder="1" applyAlignment="1">
      <alignment horizontal="center"/>
    </xf>
    <xf numFmtId="165" fontId="36" fillId="0" borderId="0" xfId="1" applyFont="1" applyFill="1" applyBorder="1" applyAlignment="1">
      <alignment vertical="justify"/>
    </xf>
    <xf numFmtId="16" fontId="35" fillId="0" borderId="0" xfId="1" applyNumberFormat="1" applyFont="1" applyFill="1" applyBorder="1" applyAlignment="1">
      <alignment horizontal="center" vertical="top"/>
    </xf>
    <xf numFmtId="0" fontId="0" fillId="2" borderId="0" xfId="0" applyNumberFormat="1" applyFill="1" applyBorder="1" applyAlignment="1" applyProtection="1">
      <protection locked="0"/>
    </xf>
    <xf numFmtId="165" fontId="13" fillId="2" borderId="42" xfId="2" applyFont="1" applyFill="1" applyBorder="1" applyAlignment="1">
      <alignment horizontal="center" vertical="center"/>
    </xf>
    <xf numFmtId="165" fontId="15" fillId="2" borderId="42" xfId="1" applyFont="1" applyFill="1" applyBorder="1" applyAlignment="1">
      <alignment horizontal="center" vertical="center"/>
    </xf>
    <xf numFmtId="165" fontId="15" fillId="2" borderId="42" xfId="1" applyFont="1" applyFill="1" applyBorder="1" applyAlignment="1">
      <alignment horizontal="center" vertical="top"/>
    </xf>
    <xf numFmtId="166" fontId="15" fillId="2" borderId="42" xfId="1" applyNumberFormat="1" applyFont="1" applyFill="1" applyBorder="1" applyAlignment="1">
      <alignment horizontal="center" vertical="top"/>
    </xf>
    <xf numFmtId="2" fontId="36" fillId="0" borderId="0" xfId="4" applyNumberFormat="1" applyFont="1" applyFill="1" applyBorder="1" applyAlignment="1">
      <alignment horizontal="center"/>
    </xf>
    <xf numFmtId="0" fontId="40" fillId="2" borderId="0" xfId="1" applyNumberFormat="1" applyFont="1" applyFill="1" applyBorder="1" applyAlignment="1">
      <alignment horizontal="center" vertical="top"/>
    </xf>
    <xf numFmtId="2" fontId="40" fillId="2" borderId="0" xfId="1" applyNumberFormat="1" applyFont="1" applyFill="1" applyBorder="1" applyAlignment="1">
      <alignment horizontal="center"/>
    </xf>
    <xf numFmtId="1" fontId="40" fillId="2" borderId="0" xfId="1" applyNumberFormat="1" applyFont="1" applyFill="1" applyBorder="1" applyAlignment="1">
      <alignment horizontal="center"/>
    </xf>
    <xf numFmtId="165" fontId="40" fillId="2" borderId="0" xfId="1" applyFont="1" applyFill="1" applyBorder="1" applyAlignment="1">
      <alignment horizontal="center"/>
    </xf>
    <xf numFmtId="165" fontId="39" fillId="2" borderId="0" xfId="1" applyFont="1" applyFill="1" applyBorder="1" applyAlignment="1">
      <alignment vertical="justify"/>
    </xf>
    <xf numFmtId="0" fontId="47" fillId="0" borderId="0" xfId="1" applyNumberFormat="1" applyFont="1" applyAlignment="1">
      <alignment horizontal="center"/>
    </xf>
    <xf numFmtId="2" fontId="47" fillId="0" borderId="0" xfId="1" applyNumberFormat="1" applyFont="1" applyAlignment="1">
      <alignment horizontal="center"/>
    </xf>
    <xf numFmtId="165" fontId="5" fillId="0" borderId="36" xfId="1" applyFont="1" applyFill="1" applyBorder="1" applyAlignment="1">
      <alignment horizontal="center" vertical="center"/>
    </xf>
    <xf numFmtId="165" fontId="5" fillId="0" borderId="33" xfId="1" applyFont="1" applyFill="1" applyBorder="1" applyAlignment="1">
      <alignment horizontal="center" vertical="center"/>
    </xf>
    <xf numFmtId="165" fontId="5" fillId="2" borderId="23" xfId="1" applyFont="1" applyFill="1" applyBorder="1" applyAlignment="1">
      <alignment horizontal="center" vertical="center"/>
    </xf>
    <xf numFmtId="165" fontId="5" fillId="2" borderId="24" xfId="1" applyFont="1" applyFill="1" applyBorder="1" applyAlignment="1">
      <alignment horizontal="center" vertical="center"/>
    </xf>
    <xf numFmtId="165" fontId="5" fillId="2" borderId="30" xfId="1" applyFont="1" applyFill="1" applyBorder="1" applyAlignment="1">
      <alignment horizontal="center" vertical="center"/>
    </xf>
    <xf numFmtId="165" fontId="5" fillId="2" borderId="12" xfId="1" applyFont="1" applyFill="1" applyBorder="1" applyAlignment="1">
      <alignment horizontal="center" vertical="center"/>
    </xf>
    <xf numFmtId="165" fontId="5" fillId="0" borderId="12" xfId="1" applyFont="1" applyBorder="1" applyAlignment="1">
      <alignment horizontal="center" vertical="center"/>
    </xf>
    <xf numFmtId="165" fontId="5" fillId="0" borderId="31" xfId="1" applyFont="1" applyBorder="1" applyAlignment="1">
      <alignment horizontal="center" vertical="center"/>
    </xf>
    <xf numFmtId="165" fontId="4" fillId="0" borderId="12" xfId="1" applyFont="1" applyBorder="1" applyAlignment="1">
      <alignment horizontal="center" vertical="center" wrapText="1"/>
    </xf>
    <xf numFmtId="165" fontId="4" fillId="0" borderId="27" xfId="1" applyFont="1" applyBorder="1" applyAlignment="1">
      <alignment horizontal="center" vertical="center" wrapText="1"/>
    </xf>
    <xf numFmtId="164" fontId="5" fillId="0" borderId="12" xfId="1" applyNumberFormat="1" applyFont="1" applyBorder="1" applyAlignment="1">
      <alignment horizontal="center"/>
    </xf>
    <xf numFmtId="165" fontId="5" fillId="0" borderId="30" xfId="1" applyFont="1" applyBorder="1" applyAlignment="1">
      <alignment horizontal="center" vertical="center"/>
    </xf>
    <xf numFmtId="165" fontId="2" fillId="0" borderId="26" xfId="1" applyBorder="1" applyAlignment="1">
      <alignment horizontal="center" vertical="center"/>
    </xf>
    <xf numFmtId="165" fontId="5" fillId="0" borderId="27" xfId="1" applyFont="1" applyBorder="1" applyAlignment="1">
      <alignment horizontal="center" vertical="center"/>
    </xf>
    <xf numFmtId="165" fontId="5" fillId="2" borderId="27" xfId="1" applyFont="1" applyFill="1" applyBorder="1" applyAlignment="1">
      <alignment horizontal="center" vertical="center"/>
    </xf>
    <xf numFmtId="165" fontId="2" fillId="2" borderId="38" xfId="1" applyFont="1" applyFill="1" applyBorder="1" applyAlignment="1">
      <alignment horizontal="center" vertical="center"/>
    </xf>
    <xf numFmtId="165" fontId="2" fillId="2" borderId="39" xfId="1" applyFont="1" applyFill="1" applyBorder="1" applyAlignment="1">
      <alignment horizontal="center" vertical="center"/>
    </xf>
    <xf numFmtId="165" fontId="2" fillId="2" borderId="40" xfId="1" applyFont="1" applyFill="1" applyBorder="1" applyAlignment="1">
      <alignment horizontal="center" vertical="center"/>
    </xf>
    <xf numFmtId="165" fontId="2" fillId="2" borderId="41" xfId="1" applyFont="1" applyFill="1" applyBorder="1" applyAlignment="1">
      <alignment horizontal="center" vertical="center"/>
    </xf>
    <xf numFmtId="165" fontId="2" fillId="2" borderId="42" xfId="1" applyFont="1" applyFill="1" applyBorder="1" applyAlignment="1">
      <alignment horizontal="center" vertical="center"/>
    </xf>
    <xf numFmtId="165" fontId="2" fillId="2" borderId="43" xfId="1" applyFont="1" applyFill="1" applyBorder="1" applyAlignment="1">
      <alignment horizontal="center" vertical="center"/>
    </xf>
    <xf numFmtId="165" fontId="10" fillId="3" borderId="44" xfId="1" applyFont="1" applyFill="1" applyBorder="1" applyAlignment="1">
      <alignment horizontal="center" vertical="center"/>
    </xf>
    <xf numFmtId="165" fontId="10" fillId="3" borderId="39" xfId="1" applyFont="1" applyFill="1" applyBorder="1" applyAlignment="1">
      <alignment horizontal="center" vertical="center"/>
    </xf>
    <xf numFmtId="165" fontId="10" fillId="3" borderId="45" xfId="1" applyFont="1" applyFill="1" applyBorder="1" applyAlignment="1">
      <alignment horizontal="center" vertical="center"/>
    </xf>
    <xf numFmtId="165" fontId="10" fillId="3" borderId="46" xfId="1" applyFont="1" applyFill="1" applyBorder="1" applyAlignment="1">
      <alignment horizontal="center" vertical="center"/>
    </xf>
    <xf numFmtId="165" fontId="10" fillId="3" borderId="42" xfId="1" applyFont="1" applyFill="1" applyBorder="1" applyAlignment="1">
      <alignment horizontal="center" vertical="center"/>
    </xf>
    <xf numFmtId="165" fontId="10" fillId="3" borderId="47" xfId="1" applyFont="1" applyFill="1" applyBorder="1" applyAlignment="1">
      <alignment horizontal="center" vertical="center"/>
    </xf>
    <xf numFmtId="165" fontId="10" fillId="4" borderId="44" xfId="1" applyFont="1" applyFill="1" applyBorder="1" applyAlignment="1">
      <alignment horizontal="center" vertical="center"/>
    </xf>
    <xf numFmtId="165" fontId="10" fillId="4" borderId="39" xfId="1" applyFont="1" applyFill="1" applyBorder="1" applyAlignment="1">
      <alignment horizontal="center" vertical="center"/>
    </xf>
    <xf numFmtId="165" fontId="10" fillId="4" borderId="45" xfId="1" applyFont="1" applyFill="1" applyBorder="1" applyAlignment="1">
      <alignment horizontal="center" vertical="center"/>
    </xf>
    <xf numFmtId="165" fontId="10" fillId="4" borderId="46" xfId="1" applyFont="1" applyFill="1" applyBorder="1" applyAlignment="1">
      <alignment horizontal="center" vertical="center"/>
    </xf>
    <xf numFmtId="165" fontId="10" fillId="4" borderId="42" xfId="1" applyFont="1" applyFill="1" applyBorder="1" applyAlignment="1">
      <alignment horizontal="center" vertical="center"/>
    </xf>
    <xf numFmtId="165" fontId="10" fillId="4" borderId="47" xfId="1" applyFont="1" applyFill="1" applyBorder="1" applyAlignment="1">
      <alignment horizontal="center" vertical="center"/>
    </xf>
    <xf numFmtId="165" fontId="10" fillId="5" borderId="44" xfId="1" applyFont="1" applyFill="1" applyBorder="1" applyAlignment="1">
      <alignment horizontal="center" vertical="center"/>
    </xf>
    <xf numFmtId="165" fontId="10" fillId="5" borderId="39" xfId="1" applyFont="1" applyFill="1" applyBorder="1" applyAlignment="1">
      <alignment horizontal="center" vertical="center"/>
    </xf>
    <xf numFmtId="165" fontId="10" fillId="5" borderId="45" xfId="1" applyFont="1" applyFill="1" applyBorder="1" applyAlignment="1">
      <alignment horizontal="center" vertical="center"/>
    </xf>
    <xf numFmtId="165" fontId="10" fillId="5" borderId="46" xfId="1" applyFont="1" applyFill="1" applyBorder="1" applyAlignment="1">
      <alignment horizontal="center" vertical="center"/>
    </xf>
    <xf numFmtId="165" fontId="10" fillId="5" borderId="42" xfId="1" applyFont="1" applyFill="1" applyBorder="1" applyAlignment="1">
      <alignment horizontal="center" vertical="center"/>
    </xf>
    <xf numFmtId="165" fontId="10" fillId="5" borderId="47" xfId="1" applyFont="1" applyFill="1" applyBorder="1" applyAlignment="1">
      <alignment horizontal="center" vertical="center"/>
    </xf>
    <xf numFmtId="165" fontId="27" fillId="2" borderId="3" xfId="1" applyFont="1" applyFill="1" applyBorder="1" applyAlignment="1">
      <alignment horizontal="center" vertical="center"/>
    </xf>
    <xf numFmtId="165" fontId="27" fillId="2" borderId="0" xfId="1" applyFont="1" applyFill="1" applyBorder="1" applyAlignment="1">
      <alignment horizontal="center" vertical="center"/>
    </xf>
    <xf numFmtId="165" fontId="27" fillId="2" borderId="48" xfId="1" applyFont="1" applyFill="1" applyBorder="1" applyAlignment="1">
      <alignment horizontal="center" vertical="center"/>
    </xf>
    <xf numFmtId="165" fontId="27" fillId="2" borderId="41" xfId="1" applyFont="1" applyFill="1" applyBorder="1" applyAlignment="1">
      <alignment horizontal="center" vertical="center"/>
    </xf>
    <xf numFmtId="165" fontId="27" fillId="2" borderId="42" xfId="1" applyFont="1" applyFill="1" applyBorder="1" applyAlignment="1">
      <alignment horizontal="center" vertical="center"/>
    </xf>
    <xf numFmtId="165" fontId="27" fillId="2" borderId="43" xfId="1" applyFont="1" applyFill="1" applyBorder="1" applyAlignment="1">
      <alignment horizontal="center" vertical="center"/>
    </xf>
    <xf numFmtId="165" fontId="27" fillId="0" borderId="30" xfId="1" applyFont="1" applyFill="1" applyBorder="1" applyAlignment="1">
      <alignment horizontal="center" vertical="center"/>
    </xf>
    <xf numFmtId="165" fontId="21" fillId="0" borderId="26" xfId="1" applyFont="1" applyFill="1" applyBorder="1" applyAlignment="1">
      <alignment horizontal="center" vertical="center"/>
    </xf>
    <xf numFmtId="165" fontId="27" fillId="2" borderId="12" xfId="1" applyFont="1" applyFill="1" applyBorder="1" applyAlignment="1">
      <alignment horizontal="center" vertical="center"/>
    </xf>
    <xf numFmtId="165" fontId="27" fillId="2" borderId="27" xfId="1" applyFont="1" applyFill="1" applyBorder="1" applyAlignment="1">
      <alignment horizontal="center" vertical="center"/>
    </xf>
    <xf numFmtId="165" fontId="27" fillId="0" borderId="12" xfId="1" applyFont="1" applyFill="1" applyBorder="1" applyAlignment="1">
      <alignment horizontal="center" vertical="center"/>
    </xf>
    <xf numFmtId="165" fontId="27" fillId="0" borderId="27" xfId="1" applyFont="1" applyFill="1" applyBorder="1" applyAlignment="1">
      <alignment horizontal="center" vertical="center"/>
    </xf>
    <xf numFmtId="165" fontId="24" fillId="0" borderId="5" xfId="1" applyFont="1" applyBorder="1" applyAlignment="1" applyProtection="1">
      <alignment horizontal="center" vertical="center" wrapText="1"/>
      <protection locked="0"/>
    </xf>
    <xf numFmtId="165" fontId="24" fillId="0" borderId="9" xfId="1" applyFont="1" applyBorder="1" applyAlignment="1" applyProtection="1">
      <alignment horizontal="center" vertical="center" wrapText="1"/>
      <protection locked="0"/>
    </xf>
    <xf numFmtId="165" fontId="24" fillId="0" borderId="4" xfId="1" applyFont="1" applyBorder="1" applyAlignment="1" applyProtection="1">
      <alignment horizontal="center" vertical="center" wrapText="1"/>
      <protection locked="0"/>
    </xf>
    <xf numFmtId="165" fontId="27" fillId="2" borderId="32" xfId="1" applyFont="1" applyFill="1" applyBorder="1" applyAlignment="1">
      <alignment horizontal="center" vertical="center"/>
    </xf>
    <xf numFmtId="165" fontId="27" fillId="2" borderId="33" xfId="1" applyFont="1" applyFill="1" applyBorder="1" applyAlignment="1">
      <alignment horizontal="center" vertical="center"/>
    </xf>
    <xf numFmtId="165" fontId="27" fillId="2" borderId="37" xfId="2" applyFont="1" applyFill="1" applyBorder="1" applyAlignment="1">
      <alignment horizontal="center" vertical="center"/>
    </xf>
    <xf numFmtId="165" fontId="27" fillId="2" borderId="11" xfId="2" applyFont="1" applyFill="1" applyBorder="1" applyAlignment="1">
      <alignment horizontal="center" vertical="center"/>
    </xf>
    <xf numFmtId="165" fontId="27" fillId="2" borderId="54" xfId="2" applyFont="1" applyFill="1" applyBorder="1" applyAlignment="1">
      <alignment horizontal="center" vertical="center"/>
    </xf>
    <xf numFmtId="165" fontId="27" fillId="2" borderId="55" xfId="2" applyFont="1" applyFill="1" applyBorder="1" applyAlignment="1">
      <alignment horizontal="center" vertical="center"/>
    </xf>
    <xf numFmtId="165" fontId="27" fillId="2" borderId="5" xfId="1" applyFont="1" applyFill="1" applyBorder="1" applyAlignment="1">
      <alignment horizontal="center" vertical="center"/>
    </xf>
    <xf numFmtId="165" fontId="27" fillId="2" borderId="53" xfId="1" applyFont="1" applyFill="1" applyBorder="1" applyAlignment="1">
      <alignment horizontal="center" vertical="center"/>
    </xf>
    <xf numFmtId="165" fontId="25" fillId="0" borderId="32" xfId="2" applyFont="1" applyFill="1" applyBorder="1" applyAlignment="1">
      <alignment horizontal="left" vertical="center"/>
    </xf>
    <xf numFmtId="165" fontId="25" fillId="0" borderId="33" xfId="2" applyFont="1" applyFill="1" applyBorder="1" applyAlignment="1">
      <alignment horizontal="left" vertical="center"/>
    </xf>
    <xf numFmtId="165" fontId="13" fillId="2" borderId="0" xfId="1" applyFont="1" applyFill="1" applyBorder="1" applyAlignment="1">
      <alignment horizontal="center"/>
    </xf>
    <xf numFmtId="165" fontId="2" fillId="0" borderId="0" xfId="0" applyFont="1" applyBorder="1" applyAlignment="1">
      <alignment horizontal="left" vertical="center" wrapText="1"/>
    </xf>
    <xf numFmtId="165" fontId="5" fillId="0" borderId="0" xfId="0" applyFont="1" applyBorder="1" applyAlignment="1">
      <alignment horizontal="center" wrapText="1"/>
    </xf>
    <xf numFmtId="165" fontId="38" fillId="0" borderId="0" xfId="0" applyFont="1" applyBorder="1" applyAlignment="1">
      <alignment horizontal="center" wrapText="1"/>
    </xf>
    <xf numFmtId="165" fontId="44" fillId="2" borderId="0" xfId="0" applyFont="1" applyFill="1" applyBorder="1" applyAlignment="1">
      <alignment horizontal="center"/>
    </xf>
    <xf numFmtId="165" fontId="15" fillId="2" borderId="32" xfId="1" applyFont="1" applyFill="1" applyBorder="1" applyAlignment="1">
      <alignment horizontal="right" vertical="center"/>
    </xf>
    <xf numFmtId="165" fontId="15" fillId="2" borderId="36" xfId="1" applyFont="1" applyFill="1" applyBorder="1" applyAlignment="1">
      <alignment horizontal="right" vertical="center"/>
    </xf>
    <xf numFmtId="165" fontId="13" fillId="2" borderId="0" xfId="2" applyFont="1" applyFill="1" applyBorder="1" applyAlignment="1">
      <alignment horizontal="center" vertical="center"/>
    </xf>
    <xf numFmtId="165" fontId="15" fillId="2" borderId="0" xfId="1" applyFont="1" applyFill="1" applyBorder="1" applyAlignment="1">
      <alignment horizontal="center" vertical="center"/>
    </xf>
  </cellXfs>
  <cellStyles count="5">
    <cellStyle name="Euro" xfId="3"/>
    <cellStyle name="Normal" xfId="0" builtinId="0"/>
    <cellStyle name="Normal 2" xfId="1"/>
    <cellStyle name="Normal_Medição Arquitectura2" xfId="2"/>
    <cellStyle name="Vírgula" xfId="4" builtinId="3"/>
  </cellStyles>
  <dxfs count="0"/>
  <tableStyles count="0" defaultTableStyle="TableStyleMedium9" defaultPivotStyle="PivotStyleLight16"/>
  <colors>
    <mruColors>
      <color rgb="FFFFFF99"/>
      <color rgb="FF008000"/>
      <color rgb="FF009900"/>
      <color rgb="FF00FFFF"/>
      <color rgb="FFC4E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44602</xdr:colOff>
      <xdr:row>0</xdr:row>
      <xdr:rowOff>138022</xdr:rowOff>
    </xdr:from>
    <xdr:to>
      <xdr:col>8</xdr:col>
      <xdr:colOff>609497</xdr:colOff>
      <xdr:row>8</xdr:row>
      <xdr:rowOff>69497</xdr:rowOff>
    </xdr:to>
    <xdr:pic>
      <xdr:nvPicPr>
        <xdr:cNvPr id="2" name="Imagem 1" descr="C:\Users\Pedro Daniel\Desktop\logotipo_enaque.tif"/>
        <xdr:cNvPicPr>
          <a:picLocks noChangeAspect="1" noChangeArrowheads="1"/>
        </xdr:cNvPicPr>
      </xdr:nvPicPr>
      <xdr:blipFill>
        <a:blip xmlns:r="http://schemas.openxmlformats.org/officeDocument/2006/relationships" r:embed="rId1" cstate="print"/>
        <a:srcRect/>
        <a:stretch>
          <a:fillRect/>
        </a:stretch>
      </xdr:blipFill>
      <xdr:spPr bwMode="auto">
        <a:xfrm>
          <a:off x="5229077" y="138022"/>
          <a:ext cx="1936495" cy="414555"/>
        </a:xfrm>
        <a:prstGeom prst="rect">
          <a:avLst/>
        </a:prstGeom>
        <a:noFill/>
        <a:ln w="9525">
          <a:noFill/>
          <a:miter lim="800000"/>
          <a:headEnd/>
          <a:tailEnd/>
        </a:ln>
      </xdr:spPr>
    </xdr:pic>
    <xdr:clientData/>
  </xdr:twoCellAnchor>
  <xdr:twoCellAnchor editAs="oneCell">
    <xdr:from>
      <xdr:col>12</xdr:col>
      <xdr:colOff>72708</xdr:colOff>
      <xdr:row>0</xdr:row>
      <xdr:rowOff>136791</xdr:rowOff>
    </xdr:from>
    <xdr:to>
      <xdr:col>14</xdr:col>
      <xdr:colOff>637603</xdr:colOff>
      <xdr:row>8</xdr:row>
      <xdr:rowOff>69497</xdr:rowOff>
    </xdr:to>
    <xdr:pic>
      <xdr:nvPicPr>
        <xdr:cNvPr id="3" name="Imagem 2" descr="C:\Users\Pedro Daniel\Desktop\logotipo_enaque.tif"/>
        <xdr:cNvPicPr>
          <a:picLocks noChangeAspect="1" noChangeArrowheads="1"/>
        </xdr:cNvPicPr>
      </xdr:nvPicPr>
      <xdr:blipFill>
        <a:blip xmlns:r="http://schemas.openxmlformats.org/officeDocument/2006/relationships" r:embed="rId1" cstate="print"/>
        <a:srcRect/>
        <a:stretch>
          <a:fillRect/>
        </a:stretch>
      </xdr:blipFill>
      <xdr:spPr bwMode="auto">
        <a:xfrm>
          <a:off x="9095938" y="136791"/>
          <a:ext cx="1936495" cy="414555"/>
        </a:xfrm>
        <a:prstGeom prst="rect">
          <a:avLst/>
        </a:prstGeom>
        <a:noFill/>
        <a:ln w="9525">
          <a:noFill/>
          <a:miter lim="800000"/>
          <a:headEnd/>
          <a:tailEnd/>
        </a:ln>
      </xdr:spPr>
    </xdr:pic>
    <xdr:clientData/>
  </xdr:twoCellAnchor>
  <xdr:twoCellAnchor editAs="oneCell">
    <xdr:from>
      <xdr:col>18</xdr:col>
      <xdr:colOff>64083</xdr:colOff>
      <xdr:row>0</xdr:row>
      <xdr:rowOff>167600</xdr:rowOff>
    </xdr:from>
    <xdr:to>
      <xdr:col>20</xdr:col>
      <xdr:colOff>628979</xdr:colOff>
      <xdr:row>8</xdr:row>
      <xdr:rowOff>69497</xdr:rowOff>
    </xdr:to>
    <xdr:pic>
      <xdr:nvPicPr>
        <xdr:cNvPr id="4" name="Imagem 3" descr="C:\Users\Pedro Daniel\Desktop\logotipo_enaque.tif"/>
        <xdr:cNvPicPr>
          <a:picLocks noChangeAspect="1" noChangeArrowheads="1"/>
        </xdr:cNvPicPr>
      </xdr:nvPicPr>
      <xdr:blipFill>
        <a:blip xmlns:r="http://schemas.openxmlformats.org/officeDocument/2006/relationships" r:embed="rId1" cstate="print"/>
        <a:srcRect/>
        <a:stretch>
          <a:fillRect/>
        </a:stretch>
      </xdr:blipFill>
      <xdr:spPr bwMode="auto">
        <a:xfrm>
          <a:off x="12926068" y="167600"/>
          <a:ext cx="1936496" cy="41455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3526047</xdr:colOff>
      <xdr:row>0</xdr:row>
      <xdr:rowOff>140179</xdr:rowOff>
    </xdr:from>
    <xdr:to>
      <xdr:col>3</xdr:col>
      <xdr:colOff>1369443</xdr:colOff>
      <xdr:row>2</xdr:row>
      <xdr:rowOff>183311</xdr:rowOff>
    </xdr:to>
    <xdr:pic>
      <xdr:nvPicPr>
        <xdr:cNvPr id="3" name="Imagem 2" descr="C:\Users\Pedro Daniel\Desktop\logotipo.jpg"/>
        <xdr:cNvPicPr/>
      </xdr:nvPicPr>
      <xdr:blipFill>
        <a:blip xmlns:r="http://schemas.openxmlformats.org/officeDocument/2006/relationships" r:embed="rId1" cstate="print"/>
        <a:stretch>
          <a:fillRect/>
        </a:stretch>
      </xdr:blipFill>
      <xdr:spPr bwMode="auto">
        <a:xfrm>
          <a:off x="4108330" y="140179"/>
          <a:ext cx="2275217" cy="47445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1035169</xdr:colOff>
      <xdr:row>0</xdr:row>
      <xdr:rowOff>0</xdr:rowOff>
    </xdr:from>
    <xdr:to>
      <xdr:col>3</xdr:col>
      <xdr:colOff>895118</xdr:colOff>
      <xdr:row>3</xdr:row>
      <xdr:rowOff>194966</xdr:rowOff>
    </xdr:to>
    <xdr:pic>
      <xdr:nvPicPr>
        <xdr:cNvPr id="6" name="Picture 1" descr="cm-vidigueira"/>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4993171" y="0"/>
          <a:ext cx="1016903" cy="834335"/>
        </a:xfrm>
        <a:prstGeom prst="rect">
          <a:avLst/>
        </a:prstGeom>
        <a:noFill/>
        <a:ln w="9525" algn="ctr">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3</xdr:row>
      <xdr:rowOff>8715</xdr:rowOff>
    </xdr:from>
    <xdr:to>
      <xdr:col>5</xdr:col>
      <xdr:colOff>0</xdr:colOff>
      <xdr:row>3</xdr:row>
      <xdr:rowOff>65940</xdr:rowOff>
    </xdr:to>
    <xdr:pic>
      <xdr:nvPicPr>
        <xdr:cNvPr id="2" name="Imagem 1" descr="C:\Users\Pedro Daniel\Desktop\logotipo_enaque.tif"/>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278880" y="305895"/>
          <a:ext cx="0" cy="57225"/>
        </a:xfrm>
        <a:prstGeom prst="rect">
          <a:avLst/>
        </a:prstGeom>
        <a:noFill/>
        <a:ln w="9525">
          <a:noFill/>
          <a:miter lim="800000"/>
          <a:headEnd/>
          <a:tailEnd/>
        </a:ln>
      </xdr:spPr>
    </xdr:pic>
    <xdr:clientData/>
  </xdr:twoCellAnchor>
  <xdr:twoCellAnchor editAs="oneCell">
    <xdr:from>
      <xdr:col>5</xdr:col>
      <xdr:colOff>0</xdr:colOff>
      <xdr:row>4</xdr:row>
      <xdr:rowOff>1</xdr:rowOff>
    </xdr:from>
    <xdr:to>
      <xdr:col>5</xdr:col>
      <xdr:colOff>0</xdr:colOff>
      <xdr:row>4</xdr:row>
      <xdr:rowOff>66741</xdr:rowOff>
    </xdr:to>
    <xdr:pic>
      <xdr:nvPicPr>
        <xdr:cNvPr id="3" name="Imagem 2" descr="pepa.jpg"/>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6278880" y="129541"/>
          <a:ext cx="0" cy="66740"/>
        </a:xfrm>
        <a:prstGeom prst="rect">
          <a:avLst/>
        </a:prstGeom>
      </xdr:spPr>
    </xdr:pic>
    <xdr:clientData/>
  </xdr:twoCellAnchor>
  <xdr:twoCellAnchor editAs="oneCell">
    <xdr:from>
      <xdr:col>3</xdr:col>
      <xdr:colOff>571499</xdr:colOff>
      <xdr:row>0</xdr:row>
      <xdr:rowOff>0</xdr:rowOff>
    </xdr:from>
    <xdr:to>
      <xdr:col>5</xdr:col>
      <xdr:colOff>297180</xdr:colOff>
      <xdr:row>6</xdr:row>
      <xdr:rowOff>165498</xdr:rowOff>
    </xdr:to>
    <xdr:pic>
      <xdr:nvPicPr>
        <xdr:cNvPr id="4" name="Imagem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66459" y="0"/>
          <a:ext cx="815341" cy="12399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dimension ref="A1:U267"/>
  <sheetViews>
    <sheetView view="pageBreakPreview" topLeftCell="A7" zoomScaleSheetLayoutView="100" workbookViewId="0">
      <pane ySplit="5" topLeftCell="A138" activePane="bottomLeft" state="frozenSplit"/>
      <selection activeCell="A7" sqref="A7"/>
      <selection pane="bottomLeft" activeCell="F35" sqref="F35"/>
    </sheetView>
  </sheetViews>
  <sheetFormatPr defaultColWidth="9.140625" defaultRowHeight="12.75" x14ac:dyDescent="0.2"/>
  <cols>
    <col min="1" max="1" width="6.5703125" style="1" customWidth="1"/>
    <col min="2" max="2" width="39.42578125" style="1" customWidth="1"/>
    <col min="3" max="3" width="3.5703125" style="1" customWidth="1"/>
    <col min="4" max="4" width="6.5703125" style="1" customWidth="1"/>
    <col min="5" max="7" width="9.140625" style="1"/>
    <col min="8" max="9" width="10.5703125" style="1" customWidth="1"/>
    <col min="10" max="10" width="6.5703125" style="1" customWidth="1"/>
    <col min="11" max="13" width="9.140625" style="1"/>
    <col min="14" max="15" width="10.5703125" style="1" customWidth="1"/>
    <col min="16" max="16" width="6.5703125" style="1" customWidth="1"/>
    <col min="17" max="19" width="9.140625" style="1"/>
    <col min="20" max="21" width="10.5703125" style="1" customWidth="1"/>
    <col min="22" max="16384" width="9.140625" style="1"/>
  </cols>
  <sheetData>
    <row r="1" spans="1:21" ht="13.7" hidden="1" customHeight="1" x14ac:dyDescent="0.2">
      <c r="A1" s="20" t="s">
        <v>15</v>
      </c>
      <c r="B1" s="19" t="s">
        <v>26</v>
      </c>
      <c r="C1" s="18"/>
      <c r="D1" s="18"/>
      <c r="E1" s="17"/>
      <c r="F1" s="18"/>
      <c r="G1" s="18"/>
      <c r="H1" s="17"/>
      <c r="I1" s="16"/>
      <c r="J1" s="18"/>
      <c r="K1" s="17"/>
      <c r="L1" s="18"/>
      <c r="M1" s="18"/>
      <c r="N1" s="17"/>
      <c r="O1" s="16"/>
      <c r="P1" s="18"/>
      <c r="Q1" s="17"/>
      <c r="R1" s="18"/>
      <c r="S1" s="18"/>
      <c r="T1" s="17"/>
      <c r="U1" s="16"/>
    </row>
    <row r="2" spans="1:21" ht="13.7" hidden="1" customHeight="1" x14ac:dyDescent="0.2">
      <c r="A2" s="15" t="s">
        <v>14</v>
      </c>
      <c r="B2" s="14" t="s">
        <v>22</v>
      </c>
      <c r="C2" s="12"/>
      <c r="D2" s="12"/>
      <c r="E2" s="13"/>
      <c r="F2" s="12"/>
      <c r="G2" s="12"/>
      <c r="H2" s="11"/>
      <c r="I2" s="10"/>
      <c r="J2" s="12"/>
      <c r="K2" s="13"/>
      <c r="L2" s="12"/>
      <c r="M2" s="12"/>
      <c r="N2" s="11"/>
      <c r="O2" s="10"/>
      <c r="P2" s="12"/>
      <c r="Q2" s="13"/>
      <c r="R2" s="12"/>
      <c r="S2" s="12"/>
      <c r="T2" s="11"/>
      <c r="U2" s="10"/>
    </row>
    <row r="3" spans="1:21" ht="13.7" hidden="1" customHeight="1" x14ac:dyDescent="0.2">
      <c r="A3" s="15" t="s">
        <v>31</v>
      </c>
      <c r="B3" s="14"/>
      <c r="C3" s="12"/>
      <c r="D3" s="12"/>
      <c r="E3" s="13"/>
      <c r="F3" s="12"/>
      <c r="G3" s="12"/>
      <c r="H3" s="11"/>
      <c r="I3" s="10"/>
      <c r="J3" s="12"/>
      <c r="K3" s="13"/>
      <c r="L3" s="12"/>
      <c r="M3" s="12"/>
      <c r="N3" s="11"/>
      <c r="O3" s="10"/>
      <c r="P3" s="12"/>
      <c r="Q3" s="13"/>
      <c r="R3" s="12"/>
      <c r="S3" s="12"/>
      <c r="T3" s="11"/>
      <c r="U3" s="10"/>
    </row>
    <row r="4" spans="1:21" ht="13.7" hidden="1" customHeight="1" thickBot="1" x14ac:dyDescent="0.25">
      <c r="A4" s="9" t="s">
        <v>13</v>
      </c>
      <c r="B4" s="8" t="s">
        <v>21</v>
      </c>
      <c r="C4" s="6"/>
      <c r="D4" s="6"/>
      <c r="E4" s="7"/>
      <c r="F4" s="6"/>
      <c r="G4" s="6"/>
      <c r="H4" s="5"/>
      <c r="I4" s="4"/>
      <c r="J4" s="6"/>
      <c r="K4" s="7"/>
      <c r="L4" s="6"/>
      <c r="M4" s="6"/>
      <c r="N4" s="5"/>
      <c r="O4" s="4"/>
      <c r="P4" s="6"/>
      <c r="Q4" s="7"/>
      <c r="R4" s="6"/>
      <c r="S4" s="6"/>
      <c r="T4" s="5"/>
      <c r="U4" s="4"/>
    </row>
    <row r="5" spans="1:21" ht="13.7" hidden="1" customHeight="1" x14ac:dyDescent="0.2">
      <c r="A5" s="235" t="s">
        <v>23</v>
      </c>
      <c r="B5" s="236"/>
      <c r="C5" s="236"/>
      <c r="D5" s="236"/>
      <c r="E5" s="236"/>
      <c r="F5" s="236"/>
      <c r="G5" s="25" t="s">
        <v>27</v>
      </c>
      <c r="H5" s="26"/>
      <c r="I5" s="27"/>
      <c r="M5" s="25" t="s">
        <v>27</v>
      </c>
      <c r="N5" s="26"/>
      <c r="O5" s="27"/>
      <c r="S5" s="25" t="s">
        <v>27</v>
      </c>
      <c r="T5" s="26"/>
      <c r="U5" s="27"/>
    </row>
    <row r="6" spans="1:21" ht="13.7" hidden="1" customHeight="1" x14ac:dyDescent="0.2">
      <c r="A6" s="237"/>
      <c r="B6" s="238"/>
      <c r="C6" s="238"/>
      <c r="D6" s="238"/>
      <c r="E6" s="238"/>
      <c r="F6" s="238"/>
      <c r="G6" s="33" t="s">
        <v>12</v>
      </c>
      <c r="H6" s="233"/>
      <c r="I6" s="234"/>
      <c r="M6" s="34" t="s">
        <v>12</v>
      </c>
      <c r="N6" s="233"/>
      <c r="O6" s="234"/>
      <c r="S6" s="34" t="s">
        <v>12</v>
      </c>
      <c r="T6" s="233"/>
      <c r="U6" s="234"/>
    </row>
    <row r="7" spans="1:21" ht="13.7" customHeight="1" x14ac:dyDescent="0.2">
      <c r="A7" s="248"/>
      <c r="B7" s="249"/>
      <c r="C7" s="250"/>
      <c r="D7" s="254" t="s">
        <v>28</v>
      </c>
      <c r="E7" s="255"/>
      <c r="F7" s="255"/>
      <c r="G7" s="255"/>
      <c r="H7" s="255"/>
      <c r="I7" s="256"/>
      <c r="J7" s="260" t="s">
        <v>29</v>
      </c>
      <c r="K7" s="261"/>
      <c r="L7" s="261"/>
      <c r="M7" s="261"/>
      <c r="N7" s="261"/>
      <c r="O7" s="262"/>
      <c r="P7" s="266" t="s">
        <v>30</v>
      </c>
      <c r="Q7" s="267"/>
      <c r="R7" s="267"/>
      <c r="S7" s="267"/>
      <c r="T7" s="267"/>
      <c r="U7" s="268"/>
    </row>
    <row r="8" spans="1:21" ht="13.7" customHeight="1" x14ac:dyDescent="0.2">
      <c r="A8" s="251"/>
      <c r="B8" s="252"/>
      <c r="C8" s="253"/>
      <c r="D8" s="257"/>
      <c r="E8" s="258"/>
      <c r="F8" s="258"/>
      <c r="G8" s="258"/>
      <c r="H8" s="258"/>
      <c r="I8" s="259"/>
      <c r="J8" s="263"/>
      <c r="K8" s="264"/>
      <c r="L8" s="264"/>
      <c r="M8" s="264"/>
      <c r="N8" s="264"/>
      <c r="O8" s="265"/>
      <c r="P8" s="269"/>
      <c r="Q8" s="270"/>
      <c r="R8" s="270"/>
      <c r="S8" s="270"/>
      <c r="T8" s="270"/>
      <c r="U8" s="271"/>
    </row>
    <row r="9" spans="1:21" ht="13.7" customHeight="1" x14ac:dyDescent="0.2">
      <c r="A9" s="244" t="s">
        <v>11</v>
      </c>
      <c r="B9" s="239" t="s">
        <v>25</v>
      </c>
      <c r="C9" s="238" t="s">
        <v>10</v>
      </c>
      <c r="D9" s="241" t="s">
        <v>9</v>
      </c>
      <c r="E9" s="243" t="s">
        <v>8</v>
      </c>
      <c r="F9" s="243"/>
      <c r="G9" s="243"/>
      <c r="H9" s="239" t="s">
        <v>7</v>
      </c>
      <c r="I9" s="240"/>
      <c r="J9" s="241" t="s">
        <v>9</v>
      </c>
      <c r="K9" s="243" t="s">
        <v>8</v>
      </c>
      <c r="L9" s="243"/>
      <c r="M9" s="243"/>
      <c r="N9" s="239" t="s">
        <v>7</v>
      </c>
      <c r="O9" s="240"/>
      <c r="P9" s="241" t="s">
        <v>9</v>
      </c>
      <c r="Q9" s="243" t="s">
        <v>8</v>
      </c>
      <c r="R9" s="243"/>
      <c r="S9" s="243"/>
      <c r="T9" s="239" t="s">
        <v>7</v>
      </c>
      <c r="U9" s="240"/>
    </row>
    <row r="10" spans="1:21" ht="13.7" customHeight="1" x14ac:dyDescent="0.2">
      <c r="A10" s="244"/>
      <c r="B10" s="239"/>
      <c r="C10" s="238"/>
      <c r="D10" s="241"/>
      <c r="E10" s="28" t="s">
        <v>6</v>
      </c>
      <c r="F10" s="29" t="s">
        <v>5</v>
      </c>
      <c r="G10" s="29" t="s">
        <v>4</v>
      </c>
      <c r="H10" s="239"/>
      <c r="I10" s="240"/>
      <c r="J10" s="241"/>
      <c r="K10" s="28" t="s">
        <v>6</v>
      </c>
      <c r="L10" s="29" t="s">
        <v>5</v>
      </c>
      <c r="M10" s="29" t="s">
        <v>4</v>
      </c>
      <c r="N10" s="239"/>
      <c r="O10" s="240"/>
      <c r="P10" s="241"/>
      <c r="Q10" s="28" t="s">
        <v>6</v>
      </c>
      <c r="R10" s="29" t="s">
        <v>5</v>
      </c>
      <c r="S10" s="29" t="s">
        <v>4</v>
      </c>
      <c r="T10" s="239"/>
      <c r="U10" s="240"/>
    </row>
    <row r="11" spans="1:21" ht="13.7" customHeight="1" thickBot="1" x14ac:dyDescent="0.25">
      <c r="A11" s="245"/>
      <c r="B11" s="246"/>
      <c r="C11" s="247"/>
      <c r="D11" s="242"/>
      <c r="E11" s="30" t="s">
        <v>3</v>
      </c>
      <c r="F11" s="30" t="s">
        <v>3</v>
      </c>
      <c r="G11" s="30" t="s">
        <v>3</v>
      </c>
      <c r="H11" s="31" t="s">
        <v>2</v>
      </c>
      <c r="I11" s="32" t="s">
        <v>1</v>
      </c>
      <c r="J11" s="242"/>
      <c r="K11" s="30" t="s">
        <v>3</v>
      </c>
      <c r="L11" s="30" t="s">
        <v>3</v>
      </c>
      <c r="M11" s="30" t="s">
        <v>3</v>
      </c>
      <c r="N11" s="31" t="s">
        <v>2</v>
      </c>
      <c r="O11" s="32" t="s">
        <v>1</v>
      </c>
      <c r="P11" s="242"/>
      <c r="Q11" s="30" t="s">
        <v>3</v>
      </c>
      <c r="R11" s="30" t="s">
        <v>3</v>
      </c>
      <c r="S11" s="30" t="s">
        <v>3</v>
      </c>
      <c r="T11" s="31" t="s">
        <v>2</v>
      </c>
      <c r="U11" s="32" t="s">
        <v>1</v>
      </c>
    </row>
    <row r="12" spans="1:21" x14ac:dyDescent="0.2">
      <c r="A12" s="36"/>
      <c r="B12" s="42"/>
      <c r="C12" s="37"/>
      <c r="D12" s="48"/>
      <c r="E12" s="49"/>
      <c r="F12" s="49"/>
      <c r="G12" s="49"/>
      <c r="H12" s="50"/>
      <c r="I12" s="51"/>
      <c r="J12" s="48"/>
      <c r="K12" s="49"/>
      <c r="L12" s="49"/>
      <c r="M12" s="49"/>
      <c r="N12" s="50"/>
      <c r="O12" s="51"/>
      <c r="P12" s="48"/>
      <c r="Q12" s="49"/>
      <c r="R12" s="49"/>
      <c r="S12" s="49"/>
      <c r="T12" s="50"/>
      <c r="U12" s="51"/>
    </row>
    <row r="13" spans="1:21" x14ac:dyDescent="0.2">
      <c r="A13" s="38"/>
      <c r="B13" s="43"/>
      <c r="C13" s="39"/>
      <c r="D13" s="52"/>
      <c r="E13" s="53"/>
      <c r="F13" s="53"/>
      <c r="G13" s="53"/>
      <c r="H13" s="54"/>
      <c r="I13" s="55"/>
      <c r="J13" s="52"/>
      <c r="K13" s="53"/>
      <c r="L13" s="53"/>
      <c r="M13" s="53"/>
      <c r="N13" s="54"/>
      <c r="O13" s="55"/>
      <c r="P13" s="52"/>
      <c r="Q13" s="53"/>
      <c r="R13" s="53"/>
      <c r="S13" s="53"/>
      <c r="T13" s="54"/>
      <c r="U13" s="55"/>
    </row>
    <row r="14" spans="1:21" x14ac:dyDescent="0.2">
      <c r="A14" s="38"/>
      <c r="B14" s="44"/>
      <c r="C14" s="39"/>
      <c r="D14" s="52"/>
      <c r="E14" s="53"/>
      <c r="F14" s="53"/>
      <c r="G14" s="53"/>
      <c r="H14" s="54"/>
      <c r="I14" s="55"/>
      <c r="J14" s="52"/>
      <c r="K14" s="53"/>
      <c r="L14" s="53"/>
      <c r="M14" s="53"/>
      <c r="N14" s="54"/>
      <c r="O14" s="55"/>
      <c r="P14" s="52"/>
      <c r="Q14" s="53"/>
      <c r="R14" s="53"/>
      <c r="S14" s="53"/>
      <c r="T14" s="54"/>
      <c r="U14" s="55"/>
    </row>
    <row r="15" spans="1:21" x14ac:dyDescent="0.2">
      <c r="A15" s="38"/>
      <c r="B15" s="44"/>
      <c r="C15" s="39"/>
      <c r="D15" s="52"/>
      <c r="E15" s="53"/>
      <c r="F15" s="53"/>
      <c r="G15" s="53"/>
      <c r="H15" s="54"/>
      <c r="I15" s="55"/>
      <c r="J15" s="52"/>
      <c r="K15" s="53"/>
      <c r="L15" s="53"/>
      <c r="M15" s="53"/>
      <c r="N15" s="54"/>
      <c r="O15" s="55"/>
      <c r="P15" s="52"/>
      <c r="Q15" s="53"/>
      <c r="R15" s="53"/>
      <c r="S15" s="53"/>
      <c r="T15" s="54"/>
      <c r="U15" s="55"/>
    </row>
    <row r="16" spans="1:21" x14ac:dyDescent="0.2">
      <c r="A16" s="38"/>
      <c r="B16" s="44"/>
      <c r="C16" s="39"/>
      <c r="D16" s="52"/>
      <c r="E16" s="53"/>
      <c r="F16" s="53"/>
      <c r="G16" s="53"/>
      <c r="H16" s="54"/>
      <c r="I16" s="55"/>
      <c r="J16" s="52"/>
      <c r="K16" s="53"/>
      <c r="L16" s="53"/>
      <c r="M16" s="53"/>
      <c r="N16" s="54"/>
      <c r="O16" s="55"/>
      <c r="P16" s="52"/>
      <c r="Q16" s="53"/>
      <c r="R16" s="53"/>
      <c r="S16" s="53"/>
      <c r="T16" s="54"/>
      <c r="U16" s="55"/>
    </row>
    <row r="17" spans="1:21" x14ac:dyDescent="0.2">
      <c r="A17" s="38"/>
      <c r="B17" s="44"/>
      <c r="C17" s="39"/>
      <c r="D17" s="52"/>
      <c r="E17" s="53"/>
      <c r="F17" s="53"/>
      <c r="G17" s="53"/>
      <c r="H17" s="54"/>
      <c r="I17" s="55"/>
      <c r="J17" s="52"/>
      <c r="K17" s="53"/>
      <c r="L17" s="53"/>
      <c r="M17" s="53"/>
      <c r="N17" s="54"/>
      <c r="O17" s="55"/>
      <c r="P17" s="52"/>
      <c r="Q17" s="53"/>
      <c r="R17" s="53"/>
      <c r="S17" s="53"/>
      <c r="T17" s="54"/>
      <c r="U17" s="55"/>
    </row>
    <row r="18" spans="1:21" x14ac:dyDescent="0.2">
      <c r="A18" s="38"/>
      <c r="B18" s="44"/>
      <c r="C18" s="39"/>
      <c r="D18" s="52"/>
      <c r="E18" s="53"/>
      <c r="F18" s="53"/>
      <c r="G18" s="53"/>
      <c r="H18" s="54"/>
      <c r="I18" s="55"/>
      <c r="J18" s="52"/>
      <c r="K18" s="53"/>
      <c r="L18" s="53"/>
      <c r="M18" s="53"/>
      <c r="N18" s="54"/>
      <c r="O18" s="55"/>
      <c r="P18" s="52"/>
      <c r="Q18" s="53"/>
      <c r="R18" s="53"/>
      <c r="S18" s="53"/>
      <c r="T18" s="54"/>
      <c r="U18" s="55"/>
    </row>
    <row r="19" spans="1:21" x14ac:dyDescent="0.2">
      <c r="A19" s="38"/>
      <c r="B19" s="44"/>
      <c r="C19" s="39"/>
      <c r="D19" s="52"/>
      <c r="E19" s="53"/>
      <c r="F19" s="53"/>
      <c r="G19" s="53"/>
      <c r="H19" s="54"/>
      <c r="I19" s="55"/>
      <c r="J19" s="52"/>
      <c r="K19" s="53"/>
      <c r="L19" s="53"/>
      <c r="M19" s="53"/>
      <c r="N19" s="54"/>
      <c r="O19" s="55"/>
      <c r="P19" s="52"/>
      <c r="Q19" s="53"/>
      <c r="R19" s="53"/>
      <c r="S19" s="53"/>
      <c r="T19" s="54"/>
      <c r="U19" s="55"/>
    </row>
    <row r="20" spans="1:21" x14ac:dyDescent="0.2">
      <c r="A20" s="38"/>
      <c r="B20" s="44"/>
      <c r="C20" s="39"/>
      <c r="D20" s="52"/>
      <c r="E20" s="53"/>
      <c r="F20" s="53"/>
      <c r="G20" s="53"/>
      <c r="H20" s="52"/>
      <c r="I20" s="46"/>
      <c r="J20" s="52"/>
      <c r="K20" s="53"/>
      <c r="L20" s="53"/>
      <c r="M20" s="53"/>
      <c r="N20" s="52"/>
      <c r="O20" s="46"/>
      <c r="P20" s="52"/>
      <c r="Q20" s="53"/>
      <c r="R20" s="53"/>
      <c r="S20" s="53"/>
      <c r="T20" s="52"/>
      <c r="U20" s="46"/>
    </row>
    <row r="21" spans="1:21" x14ac:dyDescent="0.2">
      <c r="A21" s="38"/>
      <c r="B21" s="44"/>
      <c r="C21" s="39"/>
      <c r="D21" s="52"/>
      <c r="E21" s="53"/>
      <c r="F21" s="53"/>
      <c r="G21" s="53"/>
      <c r="H21" s="52"/>
      <c r="I21" s="46"/>
      <c r="J21" s="52"/>
      <c r="K21" s="53"/>
      <c r="L21" s="53"/>
      <c r="M21" s="53"/>
      <c r="N21" s="52"/>
      <c r="O21" s="46"/>
      <c r="P21" s="52"/>
      <c r="Q21" s="53"/>
      <c r="R21" s="53"/>
      <c r="S21" s="53"/>
      <c r="T21" s="52"/>
      <c r="U21" s="46"/>
    </row>
    <row r="22" spans="1:21" x14ac:dyDescent="0.2">
      <c r="A22" s="38"/>
      <c r="B22" s="44"/>
      <c r="C22" s="39"/>
      <c r="D22" s="52"/>
      <c r="E22" s="53"/>
      <c r="F22" s="53"/>
      <c r="G22" s="53"/>
      <c r="H22" s="52"/>
      <c r="I22" s="46"/>
      <c r="J22" s="52"/>
      <c r="K22" s="53"/>
      <c r="L22" s="53"/>
      <c r="M22" s="53"/>
      <c r="N22" s="52"/>
      <c r="O22" s="46"/>
      <c r="P22" s="52"/>
      <c r="Q22" s="53"/>
      <c r="R22" s="53"/>
      <c r="S22" s="53"/>
      <c r="T22" s="52"/>
      <c r="U22" s="46"/>
    </row>
    <row r="23" spans="1:21" x14ac:dyDescent="0.2">
      <c r="A23" s="38"/>
      <c r="B23" s="44"/>
      <c r="C23" s="39"/>
      <c r="D23" s="52"/>
      <c r="E23" s="53"/>
      <c r="F23" s="53"/>
      <c r="G23" s="53"/>
      <c r="H23" s="52"/>
      <c r="I23" s="46"/>
      <c r="J23" s="52"/>
      <c r="K23" s="53"/>
      <c r="L23" s="53"/>
      <c r="M23" s="53"/>
      <c r="N23" s="52"/>
      <c r="O23" s="46"/>
      <c r="P23" s="52"/>
      <c r="Q23" s="53"/>
      <c r="R23" s="53"/>
      <c r="S23" s="53"/>
      <c r="T23" s="52"/>
      <c r="U23" s="46"/>
    </row>
    <row r="24" spans="1:21" x14ac:dyDescent="0.2">
      <c r="A24" s="47"/>
      <c r="B24" s="41"/>
      <c r="C24" s="39"/>
      <c r="D24" s="52"/>
      <c r="E24" s="53"/>
      <c r="F24" s="53"/>
      <c r="G24" s="53"/>
      <c r="H24" s="52"/>
      <c r="I24" s="46"/>
      <c r="J24" s="52"/>
      <c r="K24" s="53"/>
      <c r="L24" s="53"/>
      <c r="M24" s="53"/>
      <c r="N24" s="52"/>
      <c r="O24" s="46"/>
      <c r="P24" s="52"/>
      <c r="Q24" s="53"/>
      <c r="R24" s="53"/>
      <c r="S24" s="53"/>
      <c r="T24" s="52"/>
      <c r="U24" s="46"/>
    </row>
    <row r="25" spans="1:21" x14ac:dyDescent="0.2">
      <c r="A25" s="47"/>
      <c r="B25" s="45"/>
      <c r="C25" s="39"/>
      <c r="D25" s="52"/>
      <c r="E25" s="53"/>
      <c r="F25" s="53"/>
      <c r="G25" s="53"/>
      <c r="H25" s="52"/>
      <c r="I25" s="46"/>
      <c r="J25" s="52"/>
      <c r="K25" s="53"/>
      <c r="L25" s="53"/>
      <c r="M25" s="53"/>
      <c r="N25" s="52"/>
      <c r="O25" s="46"/>
      <c r="P25" s="52"/>
      <c r="Q25" s="53"/>
      <c r="R25" s="53"/>
      <c r="S25" s="53"/>
      <c r="T25" s="52"/>
      <c r="U25" s="46"/>
    </row>
    <row r="26" spans="1:21" x14ac:dyDescent="0.2">
      <c r="A26" s="47"/>
      <c r="B26" s="41"/>
      <c r="C26" s="39"/>
      <c r="D26" s="52"/>
      <c r="E26" s="53"/>
      <c r="F26" s="53"/>
      <c r="G26" s="53"/>
      <c r="H26" s="52"/>
      <c r="I26" s="46"/>
      <c r="J26" s="52"/>
      <c r="K26" s="53"/>
      <c r="L26" s="53"/>
      <c r="M26" s="53"/>
      <c r="N26" s="52"/>
      <c r="O26" s="46"/>
      <c r="P26" s="52"/>
      <c r="Q26" s="53"/>
      <c r="R26" s="53"/>
      <c r="S26" s="53"/>
      <c r="T26" s="52"/>
      <c r="U26" s="46"/>
    </row>
    <row r="27" spans="1:21" x14ac:dyDescent="0.2">
      <c r="A27" s="47"/>
      <c r="B27" s="44"/>
      <c r="C27" s="39"/>
      <c r="D27" s="52"/>
      <c r="E27" s="53"/>
      <c r="F27" s="53"/>
      <c r="G27" s="53"/>
      <c r="H27" s="52"/>
      <c r="I27" s="46"/>
      <c r="J27" s="52"/>
      <c r="K27" s="53"/>
      <c r="L27" s="53"/>
      <c r="M27" s="53"/>
      <c r="N27" s="52"/>
      <c r="O27" s="46"/>
      <c r="P27" s="52"/>
      <c r="Q27" s="53"/>
      <c r="R27" s="53"/>
      <c r="S27" s="53"/>
      <c r="T27" s="52"/>
      <c r="U27" s="46"/>
    </row>
    <row r="28" spans="1:21" x14ac:dyDescent="0.2">
      <c r="A28" s="47"/>
      <c r="B28" s="44"/>
      <c r="C28" s="39"/>
      <c r="D28" s="52"/>
      <c r="E28" s="53"/>
      <c r="F28" s="53"/>
      <c r="G28" s="53"/>
      <c r="H28" s="52"/>
      <c r="I28" s="46"/>
      <c r="J28" s="52"/>
      <c r="K28" s="53"/>
      <c r="L28" s="53"/>
      <c r="M28" s="53"/>
      <c r="N28" s="52"/>
      <c r="O28" s="46"/>
      <c r="P28" s="52"/>
      <c r="Q28" s="53"/>
      <c r="R28" s="53"/>
      <c r="S28" s="53"/>
      <c r="T28" s="52"/>
      <c r="U28" s="46"/>
    </row>
    <row r="29" spans="1:21" x14ac:dyDescent="0.2">
      <c r="A29" s="47"/>
      <c r="B29" s="44"/>
      <c r="C29" s="39"/>
      <c r="D29" s="52"/>
      <c r="E29" s="53"/>
      <c r="F29" s="53"/>
      <c r="G29" s="53"/>
      <c r="H29" s="52"/>
      <c r="I29" s="46"/>
      <c r="J29" s="52"/>
      <c r="K29" s="53"/>
      <c r="L29" s="53"/>
      <c r="M29" s="53"/>
      <c r="N29" s="52"/>
      <c r="O29" s="46"/>
      <c r="P29" s="52"/>
      <c r="Q29" s="53"/>
      <c r="R29" s="53"/>
      <c r="S29" s="53"/>
      <c r="T29" s="52"/>
      <c r="U29" s="46"/>
    </row>
    <row r="30" spans="1:21" x14ac:dyDescent="0.2">
      <c r="A30" s="47"/>
      <c r="B30" s="44"/>
      <c r="C30" s="39"/>
      <c r="D30" s="52"/>
      <c r="E30" s="53"/>
      <c r="F30" s="53"/>
      <c r="G30" s="53"/>
      <c r="H30" s="52"/>
      <c r="I30" s="46"/>
      <c r="J30" s="52"/>
      <c r="K30" s="53"/>
      <c r="L30" s="53"/>
      <c r="M30" s="53"/>
      <c r="N30" s="52"/>
      <c r="O30" s="46"/>
      <c r="P30" s="52"/>
      <c r="Q30" s="53"/>
      <c r="R30" s="53"/>
      <c r="S30" s="53"/>
      <c r="T30" s="52"/>
      <c r="U30" s="46"/>
    </row>
    <row r="31" spans="1:21" x14ac:dyDescent="0.2">
      <c r="A31" s="47"/>
      <c r="B31" s="44"/>
      <c r="C31" s="39"/>
      <c r="D31" s="52"/>
      <c r="E31" s="53"/>
      <c r="F31" s="53"/>
      <c r="G31" s="53"/>
      <c r="H31" s="52"/>
      <c r="I31" s="46"/>
      <c r="J31" s="52"/>
      <c r="K31" s="53"/>
      <c r="L31" s="53"/>
      <c r="M31" s="53"/>
      <c r="N31" s="52"/>
      <c r="O31" s="46"/>
      <c r="P31" s="52"/>
      <c r="Q31" s="53"/>
      <c r="R31" s="53"/>
      <c r="S31" s="53"/>
      <c r="T31" s="52"/>
      <c r="U31" s="46"/>
    </row>
    <row r="32" spans="1:21" x14ac:dyDescent="0.2">
      <c r="A32" s="47"/>
      <c r="B32" s="44"/>
      <c r="C32" s="39"/>
      <c r="D32" s="52"/>
      <c r="E32" s="53"/>
      <c r="F32" s="53"/>
      <c r="G32" s="53"/>
      <c r="H32" s="52"/>
      <c r="I32" s="46"/>
      <c r="J32" s="52"/>
      <c r="K32" s="53"/>
      <c r="L32" s="53"/>
      <c r="M32" s="53"/>
      <c r="N32" s="52"/>
      <c r="O32" s="46"/>
      <c r="P32" s="52"/>
      <c r="Q32" s="53"/>
      <c r="R32" s="53"/>
      <c r="S32" s="53"/>
      <c r="T32" s="52"/>
      <c r="U32" s="46"/>
    </row>
    <row r="33" spans="1:21" x14ac:dyDescent="0.2">
      <c r="A33" s="47"/>
      <c r="B33" s="44"/>
      <c r="C33" s="39"/>
      <c r="D33" s="52"/>
      <c r="E33" s="53"/>
      <c r="F33" s="53"/>
      <c r="G33" s="53"/>
      <c r="H33" s="52"/>
      <c r="I33" s="46"/>
      <c r="J33" s="52"/>
      <c r="K33" s="53"/>
      <c r="L33" s="53"/>
      <c r="M33" s="53"/>
      <c r="N33" s="52"/>
      <c r="O33" s="46"/>
      <c r="P33" s="52"/>
      <c r="Q33" s="53"/>
      <c r="R33" s="53"/>
      <c r="S33" s="53"/>
      <c r="T33" s="52"/>
      <c r="U33" s="46"/>
    </row>
    <row r="34" spans="1:21" x14ac:dyDescent="0.2">
      <c r="A34" s="47"/>
      <c r="B34" s="44"/>
      <c r="C34" s="39"/>
      <c r="D34" s="52"/>
      <c r="E34" s="53"/>
      <c r="F34" s="53"/>
      <c r="G34" s="53"/>
      <c r="H34" s="52"/>
      <c r="I34" s="46"/>
      <c r="J34" s="52"/>
      <c r="K34" s="53"/>
      <c r="L34" s="53"/>
      <c r="M34" s="53"/>
      <c r="N34" s="52"/>
      <c r="O34" s="46"/>
      <c r="P34" s="52"/>
      <c r="Q34" s="53"/>
      <c r="R34" s="53"/>
      <c r="S34" s="53"/>
      <c r="T34" s="52"/>
      <c r="U34" s="46"/>
    </row>
    <row r="35" spans="1:21" x14ac:dyDescent="0.2">
      <c r="A35" s="47"/>
      <c r="B35" s="41"/>
      <c r="C35" s="39"/>
      <c r="D35" s="52"/>
      <c r="E35" s="53"/>
      <c r="F35" s="53"/>
      <c r="G35" s="53"/>
      <c r="H35" s="52"/>
      <c r="I35" s="46"/>
      <c r="J35" s="52"/>
      <c r="K35" s="53"/>
      <c r="L35" s="53"/>
      <c r="M35" s="53"/>
      <c r="N35" s="52"/>
      <c r="O35" s="46"/>
      <c r="P35" s="52"/>
      <c r="Q35" s="53"/>
      <c r="R35" s="53"/>
      <c r="S35" s="53"/>
      <c r="T35" s="52"/>
      <c r="U35" s="46"/>
    </row>
    <row r="36" spans="1:21" x14ac:dyDescent="0.2">
      <c r="A36" s="47"/>
      <c r="B36" s="45"/>
      <c r="C36" s="39"/>
      <c r="D36" s="52"/>
      <c r="E36" s="53"/>
      <c r="F36" s="53"/>
      <c r="G36" s="53"/>
      <c r="H36" s="52"/>
      <c r="I36" s="46"/>
      <c r="J36" s="52"/>
      <c r="K36" s="53"/>
      <c r="L36" s="53"/>
      <c r="M36" s="53"/>
      <c r="N36" s="52"/>
      <c r="O36" s="46"/>
      <c r="P36" s="52"/>
      <c r="Q36" s="53"/>
      <c r="R36" s="53"/>
      <c r="S36" s="53"/>
      <c r="T36" s="52"/>
      <c r="U36" s="46"/>
    </row>
    <row r="37" spans="1:21" x14ac:dyDescent="0.2">
      <c r="A37" s="47"/>
      <c r="B37" s="41"/>
      <c r="C37" s="39"/>
      <c r="D37" s="52"/>
      <c r="E37" s="53"/>
      <c r="F37" s="53"/>
      <c r="G37" s="53"/>
      <c r="H37" s="52"/>
      <c r="I37" s="46"/>
      <c r="J37" s="52"/>
      <c r="K37" s="53"/>
      <c r="L37" s="53"/>
      <c r="M37" s="53"/>
      <c r="N37" s="52"/>
      <c r="O37" s="46"/>
      <c r="P37" s="52"/>
      <c r="Q37" s="53"/>
      <c r="R37" s="53"/>
      <c r="S37" s="53"/>
      <c r="T37" s="52"/>
      <c r="U37" s="46"/>
    </row>
    <row r="38" spans="1:21" x14ac:dyDescent="0.2">
      <c r="A38" s="47"/>
      <c r="B38" s="44"/>
      <c r="C38" s="39"/>
      <c r="D38" s="52"/>
      <c r="E38" s="53"/>
      <c r="F38" s="53"/>
      <c r="G38" s="53"/>
      <c r="H38" s="52"/>
      <c r="I38" s="46"/>
      <c r="J38" s="52"/>
      <c r="K38" s="53"/>
      <c r="L38" s="53"/>
      <c r="M38" s="53"/>
      <c r="N38" s="52"/>
      <c r="O38" s="46"/>
      <c r="P38" s="52"/>
      <c r="Q38" s="53"/>
      <c r="R38" s="53"/>
      <c r="S38" s="53"/>
      <c r="T38" s="52"/>
      <c r="U38" s="46"/>
    </row>
    <row r="39" spans="1:21" x14ac:dyDescent="0.2">
      <c r="A39" s="47"/>
      <c r="B39" s="44"/>
      <c r="C39" s="39"/>
      <c r="D39" s="52"/>
      <c r="E39" s="53"/>
      <c r="F39" s="53"/>
      <c r="G39" s="53"/>
      <c r="H39" s="52"/>
      <c r="I39" s="46"/>
      <c r="J39" s="52"/>
      <c r="K39" s="53"/>
      <c r="L39" s="53"/>
      <c r="M39" s="53"/>
      <c r="N39" s="52"/>
      <c r="O39" s="46"/>
      <c r="P39" s="52"/>
      <c r="Q39" s="53"/>
      <c r="R39" s="53"/>
      <c r="S39" s="53"/>
      <c r="T39" s="52"/>
      <c r="U39" s="46"/>
    </row>
    <row r="40" spans="1:21" x14ac:dyDescent="0.2">
      <c r="A40" s="47"/>
      <c r="B40" s="44"/>
      <c r="C40" s="39"/>
      <c r="D40" s="52"/>
      <c r="E40" s="53"/>
      <c r="F40" s="53"/>
      <c r="G40" s="53"/>
      <c r="H40" s="52"/>
      <c r="I40" s="46"/>
      <c r="J40" s="52"/>
      <c r="K40" s="53"/>
      <c r="L40" s="53"/>
      <c r="M40" s="53"/>
      <c r="N40" s="52"/>
      <c r="O40" s="46"/>
      <c r="P40" s="52"/>
      <c r="Q40" s="53"/>
      <c r="R40" s="53"/>
      <c r="S40" s="53"/>
      <c r="T40" s="52"/>
      <c r="U40" s="46"/>
    </row>
    <row r="41" spans="1:21" x14ac:dyDescent="0.2">
      <c r="A41" s="47"/>
      <c r="B41" s="41"/>
      <c r="C41" s="39"/>
      <c r="D41" s="52"/>
      <c r="E41" s="53"/>
      <c r="F41" s="53"/>
      <c r="G41" s="53"/>
      <c r="H41" s="52"/>
      <c r="I41" s="46"/>
      <c r="J41" s="52"/>
      <c r="K41" s="53"/>
      <c r="L41" s="53"/>
      <c r="M41" s="53"/>
      <c r="N41" s="52"/>
      <c r="O41" s="46"/>
      <c r="P41" s="52"/>
      <c r="Q41" s="53"/>
      <c r="R41" s="53"/>
      <c r="S41" s="53"/>
      <c r="T41" s="52"/>
      <c r="U41" s="46"/>
    </row>
    <row r="42" spans="1:21" x14ac:dyDescent="0.2">
      <c r="A42" s="38"/>
      <c r="B42" s="41"/>
      <c r="C42" s="39"/>
      <c r="D42" s="52"/>
      <c r="E42" s="53"/>
      <c r="F42" s="53"/>
      <c r="G42" s="53"/>
      <c r="H42" s="52"/>
      <c r="I42" s="46"/>
      <c r="J42" s="52"/>
      <c r="K42" s="53"/>
      <c r="L42" s="53"/>
      <c r="M42" s="53"/>
      <c r="N42" s="52"/>
      <c r="O42" s="46"/>
      <c r="P42" s="52"/>
      <c r="Q42" s="53"/>
      <c r="R42" s="53"/>
      <c r="S42" s="53"/>
      <c r="T42" s="52"/>
      <c r="U42" s="46"/>
    </row>
    <row r="43" spans="1:21" x14ac:dyDescent="0.2">
      <c r="A43" s="47"/>
      <c r="B43" s="43"/>
      <c r="C43" s="39"/>
      <c r="D43" s="52"/>
      <c r="E43" s="53"/>
      <c r="F43" s="53"/>
      <c r="G43" s="53"/>
      <c r="H43" s="52"/>
      <c r="I43" s="46"/>
      <c r="J43" s="52"/>
      <c r="K43" s="53"/>
      <c r="L43" s="53"/>
      <c r="M43" s="53"/>
      <c r="N43" s="52"/>
      <c r="O43" s="46"/>
      <c r="P43" s="52"/>
      <c r="Q43" s="53"/>
      <c r="R43" s="53"/>
      <c r="S43" s="53"/>
      <c r="T43" s="52"/>
      <c r="U43" s="46"/>
    </row>
    <row r="44" spans="1:21" x14ac:dyDescent="0.2">
      <c r="A44" s="38"/>
      <c r="B44" s="41"/>
      <c r="C44" s="39"/>
      <c r="D44" s="52"/>
      <c r="E44" s="53"/>
      <c r="F44" s="53"/>
      <c r="G44" s="53"/>
      <c r="H44" s="52"/>
      <c r="I44" s="46"/>
      <c r="J44" s="52"/>
      <c r="K44" s="53"/>
      <c r="L44" s="53"/>
      <c r="M44" s="53"/>
      <c r="N44" s="52"/>
      <c r="O44" s="46"/>
      <c r="P44" s="52"/>
      <c r="Q44" s="53"/>
      <c r="R44" s="53"/>
      <c r="S44" s="53"/>
      <c r="T44" s="52"/>
      <c r="U44" s="46"/>
    </row>
    <row r="45" spans="1:21" x14ac:dyDescent="0.2">
      <c r="A45" s="47"/>
      <c r="B45" s="44"/>
      <c r="C45" s="39"/>
      <c r="D45" s="52"/>
      <c r="E45" s="53"/>
      <c r="F45" s="53"/>
      <c r="G45" s="53"/>
      <c r="H45" s="52"/>
      <c r="I45" s="46"/>
      <c r="J45" s="52"/>
      <c r="K45" s="53"/>
      <c r="L45" s="53"/>
      <c r="M45" s="53"/>
      <c r="N45" s="52"/>
      <c r="O45" s="46"/>
      <c r="P45" s="52"/>
      <c r="Q45" s="53"/>
      <c r="R45" s="53"/>
      <c r="S45" s="53"/>
      <c r="T45" s="52"/>
      <c r="U45" s="46"/>
    </row>
    <row r="46" spans="1:21" x14ac:dyDescent="0.2">
      <c r="A46" s="47"/>
      <c r="B46" s="44"/>
      <c r="C46" s="39"/>
      <c r="D46" s="52"/>
      <c r="E46" s="53"/>
      <c r="F46" s="53"/>
      <c r="G46" s="53"/>
      <c r="H46" s="52"/>
      <c r="I46" s="46"/>
      <c r="J46" s="52"/>
      <c r="K46" s="53"/>
      <c r="L46" s="53"/>
      <c r="M46" s="53"/>
      <c r="N46" s="52"/>
      <c r="O46" s="46"/>
      <c r="P46" s="52"/>
      <c r="Q46" s="53"/>
      <c r="R46" s="53"/>
      <c r="S46" s="53"/>
      <c r="T46" s="52"/>
      <c r="U46" s="46"/>
    </row>
    <row r="47" spans="1:21" x14ac:dyDescent="0.2">
      <c r="A47" s="47"/>
      <c r="B47" s="44"/>
      <c r="C47" s="39"/>
      <c r="D47" s="52"/>
      <c r="E47" s="53"/>
      <c r="F47" s="53"/>
      <c r="G47" s="53"/>
      <c r="H47" s="52"/>
      <c r="I47" s="46"/>
      <c r="J47" s="52"/>
      <c r="K47" s="53"/>
      <c r="L47" s="53"/>
      <c r="M47" s="53"/>
      <c r="N47" s="52"/>
      <c r="O47" s="46"/>
      <c r="P47" s="52"/>
      <c r="Q47" s="53"/>
      <c r="R47" s="53"/>
      <c r="S47" s="53"/>
      <c r="T47" s="52"/>
      <c r="U47" s="46"/>
    </row>
    <row r="48" spans="1:21" x14ac:dyDescent="0.2">
      <c r="A48" s="47"/>
      <c r="B48" s="44"/>
      <c r="C48" s="39"/>
      <c r="D48" s="52"/>
      <c r="E48" s="53"/>
      <c r="F48" s="53"/>
      <c r="G48" s="53"/>
      <c r="H48" s="52"/>
      <c r="I48" s="46"/>
      <c r="J48" s="52"/>
      <c r="K48" s="53"/>
      <c r="L48" s="53"/>
      <c r="M48" s="53"/>
      <c r="N48" s="52"/>
      <c r="O48" s="46"/>
      <c r="P48" s="52"/>
      <c r="Q48" s="53"/>
      <c r="R48" s="53"/>
      <c r="S48" s="53"/>
      <c r="T48" s="52"/>
      <c r="U48" s="46"/>
    </row>
    <row r="49" spans="1:21" x14ac:dyDescent="0.2">
      <c r="A49" s="47"/>
      <c r="B49" s="43"/>
      <c r="C49" s="39"/>
      <c r="D49" s="52"/>
      <c r="E49" s="53"/>
      <c r="F49" s="53"/>
      <c r="G49" s="53"/>
      <c r="H49" s="52"/>
      <c r="I49" s="46"/>
      <c r="J49" s="52"/>
      <c r="K49" s="53"/>
      <c r="L49" s="53"/>
      <c r="M49" s="53"/>
      <c r="N49" s="52"/>
      <c r="O49" s="46"/>
      <c r="P49" s="52"/>
      <c r="Q49" s="53"/>
      <c r="R49" s="53"/>
      <c r="S49" s="53"/>
      <c r="T49" s="52"/>
      <c r="U49" s="46"/>
    </row>
    <row r="50" spans="1:21" x14ac:dyDescent="0.2">
      <c r="A50" s="47"/>
      <c r="B50" s="44"/>
      <c r="C50" s="39"/>
      <c r="D50" s="52"/>
      <c r="E50" s="53"/>
      <c r="F50" s="53"/>
      <c r="G50" s="53"/>
      <c r="H50" s="52"/>
      <c r="I50" s="46"/>
      <c r="J50" s="52"/>
      <c r="K50" s="53"/>
      <c r="L50" s="53"/>
      <c r="M50" s="53"/>
      <c r="N50" s="52"/>
      <c r="O50" s="46"/>
      <c r="P50" s="52"/>
      <c r="Q50" s="53"/>
      <c r="R50" s="53"/>
      <c r="S50" s="53"/>
      <c r="T50" s="52"/>
      <c r="U50" s="46"/>
    </row>
    <row r="51" spans="1:21" x14ac:dyDescent="0.2">
      <c r="A51" s="47"/>
      <c r="B51" s="44"/>
      <c r="C51" s="39"/>
      <c r="D51" s="52"/>
      <c r="E51" s="53"/>
      <c r="F51" s="53"/>
      <c r="G51" s="53"/>
      <c r="H51" s="52"/>
      <c r="I51" s="46"/>
      <c r="J51" s="52"/>
      <c r="K51" s="53"/>
      <c r="L51" s="53"/>
      <c r="M51" s="53"/>
      <c r="N51" s="52"/>
      <c r="O51" s="46"/>
      <c r="P51" s="52"/>
      <c r="Q51" s="53"/>
      <c r="R51" s="53"/>
      <c r="S51" s="53"/>
      <c r="T51" s="52"/>
      <c r="U51" s="46"/>
    </row>
    <row r="52" spans="1:21" x14ac:dyDescent="0.2">
      <c r="A52" s="47"/>
      <c r="B52" s="44"/>
      <c r="C52" s="39"/>
      <c r="D52" s="52"/>
      <c r="E52" s="53"/>
      <c r="F52" s="53"/>
      <c r="G52" s="53"/>
      <c r="H52" s="52"/>
      <c r="I52" s="46"/>
      <c r="J52" s="52"/>
      <c r="K52" s="53"/>
      <c r="L52" s="53"/>
      <c r="M52" s="53"/>
      <c r="N52" s="52"/>
      <c r="O52" s="46"/>
      <c r="P52" s="52"/>
      <c r="Q52" s="53"/>
      <c r="R52" s="53"/>
      <c r="S52" s="53"/>
      <c r="T52" s="52"/>
      <c r="U52" s="46"/>
    </row>
    <row r="53" spans="1:21" x14ac:dyDescent="0.2">
      <c r="A53" s="47"/>
      <c r="B53" s="44"/>
      <c r="C53" s="39"/>
      <c r="D53" s="52"/>
      <c r="E53" s="53"/>
      <c r="F53" s="53"/>
      <c r="G53" s="53"/>
      <c r="H53" s="52"/>
      <c r="I53" s="46"/>
      <c r="J53" s="52"/>
      <c r="K53" s="53"/>
      <c r="L53" s="53"/>
      <c r="M53" s="53"/>
      <c r="N53" s="52"/>
      <c r="O53" s="46"/>
      <c r="P53" s="52"/>
      <c r="Q53" s="53"/>
      <c r="R53" s="53"/>
      <c r="S53" s="53"/>
      <c r="T53" s="52"/>
      <c r="U53" s="46"/>
    </row>
    <row r="54" spans="1:21" x14ac:dyDescent="0.2">
      <c r="A54" s="47"/>
      <c r="B54" s="44"/>
      <c r="C54" s="39"/>
      <c r="D54" s="52"/>
      <c r="E54" s="53"/>
      <c r="F54" s="53"/>
      <c r="G54" s="53"/>
      <c r="H54" s="52"/>
      <c r="I54" s="46"/>
      <c r="J54" s="52"/>
      <c r="K54" s="53"/>
      <c r="L54" s="53"/>
      <c r="M54" s="53"/>
      <c r="N54" s="52"/>
      <c r="O54" s="46"/>
      <c r="P54" s="52"/>
      <c r="Q54" s="53"/>
      <c r="R54" s="53"/>
      <c r="S54" s="53"/>
      <c r="T54" s="52"/>
      <c r="U54" s="46"/>
    </row>
    <row r="55" spans="1:21" x14ac:dyDescent="0.2">
      <c r="A55" s="47"/>
      <c r="B55" s="43"/>
      <c r="C55" s="39"/>
      <c r="D55" s="52"/>
      <c r="E55" s="53"/>
      <c r="F55" s="53"/>
      <c r="G55" s="53"/>
      <c r="H55" s="52"/>
      <c r="I55" s="46"/>
      <c r="J55" s="52"/>
      <c r="K55" s="53"/>
      <c r="L55" s="53"/>
      <c r="M55" s="53"/>
      <c r="N55" s="52"/>
      <c r="O55" s="46"/>
      <c r="P55" s="52"/>
      <c r="Q55" s="53"/>
      <c r="R55" s="53"/>
      <c r="S55" s="53"/>
      <c r="T55" s="52"/>
      <c r="U55" s="46"/>
    </row>
    <row r="56" spans="1:21" x14ac:dyDescent="0.2">
      <c r="A56" s="47"/>
      <c r="B56" s="44"/>
      <c r="C56" s="39"/>
      <c r="D56" s="52"/>
      <c r="E56" s="53"/>
      <c r="F56" s="53"/>
      <c r="G56" s="53"/>
      <c r="H56" s="52"/>
      <c r="I56" s="46"/>
      <c r="J56" s="52"/>
      <c r="K56" s="53"/>
      <c r="L56" s="53"/>
      <c r="M56" s="53"/>
      <c r="N56" s="52"/>
      <c r="O56" s="46"/>
      <c r="P56" s="52"/>
      <c r="Q56" s="53"/>
      <c r="R56" s="53"/>
      <c r="S56" s="53"/>
      <c r="T56" s="52"/>
      <c r="U56" s="46"/>
    </row>
    <row r="57" spans="1:21" x14ac:dyDescent="0.2">
      <c r="A57" s="47"/>
      <c r="B57" s="44"/>
      <c r="C57" s="39"/>
      <c r="D57" s="52"/>
      <c r="E57" s="53"/>
      <c r="F57" s="53"/>
      <c r="G57" s="53"/>
      <c r="H57" s="52"/>
      <c r="I57" s="46"/>
      <c r="J57" s="52"/>
      <c r="K57" s="53"/>
      <c r="L57" s="53"/>
      <c r="M57" s="53"/>
      <c r="N57" s="52"/>
      <c r="O57" s="46"/>
      <c r="P57" s="52"/>
      <c r="Q57" s="53"/>
      <c r="R57" s="53"/>
      <c r="S57" s="53"/>
      <c r="T57" s="52"/>
      <c r="U57" s="46"/>
    </row>
    <row r="58" spans="1:21" x14ac:dyDescent="0.2">
      <c r="A58" s="47"/>
      <c r="B58" s="44"/>
      <c r="C58" s="39"/>
      <c r="D58" s="52"/>
      <c r="E58" s="53"/>
      <c r="F58" s="53"/>
      <c r="G58" s="53"/>
      <c r="H58" s="52"/>
      <c r="I58" s="46"/>
      <c r="J58" s="52"/>
      <c r="K58" s="53"/>
      <c r="L58" s="53"/>
      <c r="M58" s="53"/>
      <c r="N58" s="52"/>
      <c r="O58" s="46"/>
      <c r="P58" s="52"/>
      <c r="Q58" s="53"/>
      <c r="R58" s="53"/>
      <c r="S58" s="53"/>
      <c r="T58" s="52"/>
      <c r="U58" s="46"/>
    </row>
    <row r="59" spans="1:21" x14ac:dyDescent="0.2">
      <c r="A59" s="47"/>
      <c r="B59" s="43"/>
      <c r="C59" s="39"/>
      <c r="D59" s="52"/>
      <c r="E59" s="53"/>
      <c r="F59" s="53"/>
      <c r="G59" s="53"/>
      <c r="H59" s="52"/>
      <c r="I59" s="46"/>
      <c r="J59" s="52"/>
      <c r="K59" s="53"/>
      <c r="L59" s="53"/>
      <c r="M59" s="53"/>
      <c r="N59" s="52"/>
      <c r="O59" s="46"/>
      <c r="P59" s="52"/>
      <c r="Q59" s="53"/>
      <c r="R59" s="53"/>
      <c r="S59" s="53"/>
      <c r="T59" s="52"/>
      <c r="U59" s="46"/>
    </row>
    <row r="60" spans="1:21" x14ac:dyDescent="0.2">
      <c r="A60" s="47"/>
      <c r="B60" s="44"/>
      <c r="C60" s="39"/>
      <c r="D60" s="52"/>
      <c r="E60" s="53"/>
      <c r="F60" s="53"/>
      <c r="G60" s="53"/>
      <c r="H60" s="52"/>
      <c r="I60" s="46"/>
      <c r="J60" s="52"/>
      <c r="K60" s="53"/>
      <c r="L60" s="53"/>
      <c r="M60" s="53"/>
      <c r="N60" s="52"/>
      <c r="O60" s="46"/>
      <c r="P60" s="52"/>
      <c r="Q60" s="53"/>
      <c r="R60" s="53"/>
      <c r="S60" s="53"/>
      <c r="T60" s="52"/>
      <c r="U60" s="46"/>
    </row>
    <row r="61" spans="1:21" x14ac:dyDescent="0.2">
      <c r="A61" s="47"/>
      <c r="B61" s="44"/>
      <c r="C61" s="39"/>
      <c r="D61" s="52"/>
      <c r="E61" s="53"/>
      <c r="F61" s="53"/>
      <c r="G61" s="53"/>
      <c r="H61" s="52"/>
      <c r="I61" s="46"/>
      <c r="J61" s="52"/>
      <c r="K61" s="53"/>
      <c r="L61" s="53"/>
      <c r="M61" s="53"/>
      <c r="N61" s="52"/>
      <c r="O61" s="46"/>
      <c r="P61" s="52"/>
      <c r="Q61" s="53"/>
      <c r="R61" s="53"/>
      <c r="S61" s="53"/>
      <c r="T61" s="52"/>
      <c r="U61" s="46"/>
    </row>
    <row r="62" spans="1:21" x14ac:dyDescent="0.2">
      <c r="A62" s="23"/>
      <c r="B62" s="21"/>
      <c r="C62" s="39"/>
      <c r="D62" s="52"/>
      <c r="E62" s="53"/>
      <c r="F62" s="53"/>
      <c r="G62" s="53"/>
      <c r="H62" s="52"/>
      <c r="I62" s="46"/>
      <c r="J62" s="52"/>
      <c r="K62" s="53"/>
      <c r="L62" s="53"/>
      <c r="M62" s="53"/>
      <c r="N62" s="52"/>
      <c r="O62" s="46"/>
      <c r="P62" s="52"/>
      <c r="Q62" s="53"/>
      <c r="R62" s="53"/>
      <c r="S62" s="53"/>
      <c r="T62" s="52"/>
      <c r="U62" s="46"/>
    </row>
    <row r="63" spans="1:21" x14ac:dyDescent="0.2">
      <c r="A63" s="23"/>
      <c r="B63" s="21"/>
      <c r="C63" s="39"/>
      <c r="D63" s="52"/>
      <c r="E63" s="53"/>
      <c r="F63" s="53"/>
      <c r="G63" s="53"/>
      <c r="H63" s="52"/>
      <c r="I63" s="46"/>
      <c r="J63" s="52"/>
      <c r="K63" s="53"/>
      <c r="L63" s="53"/>
      <c r="M63" s="53"/>
      <c r="N63" s="52"/>
      <c r="O63" s="46"/>
      <c r="P63" s="52"/>
      <c r="Q63" s="53"/>
      <c r="R63" s="53"/>
      <c r="S63" s="53"/>
      <c r="T63" s="52"/>
      <c r="U63" s="46"/>
    </row>
    <row r="64" spans="1:21" x14ac:dyDescent="0.2">
      <c r="A64" s="23"/>
      <c r="B64" s="21"/>
      <c r="C64" s="39"/>
      <c r="D64" s="52"/>
      <c r="E64" s="53"/>
      <c r="F64" s="53"/>
      <c r="G64" s="53"/>
      <c r="H64" s="52"/>
      <c r="I64" s="46"/>
      <c r="J64" s="52"/>
      <c r="K64" s="53"/>
      <c r="L64" s="53"/>
      <c r="M64" s="53"/>
      <c r="N64" s="52"/>
      <c r="O64" s="46"/>
      <c r="P64" s="52"/>
      <c r="Q64" s="53"/>
      <c r="R64" s="53"/>
      <c r="S64" s="53"/>
      <c r="T64" s="52"/>
      <c r="U64" s="46"/>
    </row>
    <row r="65" spans="1:21" x14ac:dyDescent="0.2">
      <c r="A65" s="23"/>
      <c r="B65" s="21"/>
      <c r="C65" s="39"/>
      <c r="D65" s="52"/>
      <c r="E65" s="53"/>
      <c r="F65" s="53"/>
      <c r="G65" s="53"/>
      <c r="H65" s="52"/>
      <c r="I65" s="46"/>
      <c r="J65" s="52"/>
      <c r="K65" s="53"/>
      <c r="L65" s="53"/>
      <c r="M65" s="53"/>
      <c r="N65" s="52"/>
      <c r="O65" s="46"/>
      <c r="P65" s="52"/>
      <c r="Q65" s="53"/>
      <c r="R65" s="53"/>
      <c r="S65" s="53"/>
      <c r="T65" s="52"/>
      <c r="U65" s="46"/>
    </row>
    <row r="66" spans="1:21" x14ac:dyDescent="0.2">
      <c r="A66" s="23"/>
      <c r="B66" s="21"/>
      <c r="C66" s="39"/>
      <c r="D66" s="52"/>
      <c r="E66" s="53"/>
      <c r="F66" s="53"/>
      <c r="G66" s="53"/>
      <c r="H66" s="52"/>
      <c r="I66" s="46"/>
      <c r="J66" s="52"/>
      <c r="K66" s="53"/>
      <c r="L66" s="53"/>
      <c r="M66" s="53"/>
      <c r="N66" s="52"/>
      <c r="O66" s="46"/>
      <c r="P66" s="52"/>
      <c r="Q66" s="53"/>
      <c r="R66" s="53"/>
      <c r="S66" s="53"/>
      <c r="T66" s="52"/>
      <c r="U66" s="46"/>
    </row>
    <row r="67" spans="1:21" x14ac:dyDescent="0.2">
      <c r="A67" s="23"/>
      <c r="B67" s="21"/>
      <c r="C67" s="39"/>
      <c r="D67" s="52"/>
      <c r="E67" s="53"/>
      <c r="F67" s="53"/>
      <c r="G67" s="53"/>
      <c r="H67" s="52"/>
      <c r="I67" s="46"/>
      <c r="J67" s="52"/>
      <c r="K67" s="53"/>
      <c r="L67" s="53"/>
      <c r="M67" s="53"/>
      <c r="N67" s="52"/>
      <c r="O67" s="46"/>
      <c r="P67" s="52"/>
      <c r="Q67" s="53"/>
      <c r="R67" s="53"/>
      <c r="S67" s="53"/>
      <c r="T67" s="52"/>
      <c r="U67" s="46"/>
    </row>
    <row r="68" spans="1:21" x14ac:dyDescent="0.2">
      <c r="A68" s="23"/>
      <c r="B68" s="21"/>
      <c r="C68" s="39"/>
      <c r="D68" s="52"/>
      <c r="E68" s="53"/>
      <c r="F68" s="53"/>
      <c r="G68" s="53"/>
      <c r="H68" s="52"/>
      <c r="I68" s="46"/>
      <c r="J68" s="52"/>
      <c r="K68" s="53"/>
      <c r="L68" s="53"/>
      <c r="M68" s="53"/>
      <c r="N68" s="52"/>
      <c r="O68" s="46"/>
      <c r="P68" s="52"/>
      <c r="Q68" s="53"/>
      <c r="R68" s="53"/>
      <c r="S68" s="53"/>
      <c r="T68" s="52"/>
      <c r="U68" s="46"/>
    </row>
    <row r="69" spans="1:21" x14ac:dyDescent="0.2">
      <c r="A69" s="23"/>
      <c r="B69" s="21"/>
      <c r="C69" s="39"/>
      <c r="D69" s="52"/>
      <c r="E69" s="53"/>
      <c r="F69" s="53"/>
      <c r="G69" s="53"/>
      <c r="H69" s="52"/>
      <c r="I69" s="46"/>
      <c r="J69" s="52"/>
      <c r="K69" s="53"/>
      <c r="L69" s="53"/>
      <c r="M69" s="53"/>
      <c r="N69" s="52"/>
      <c r="O69" s="46"/>
      <c r="P69" s="52"/>
      <c r="Q69" s="53"/>
      <c r="R69" s="53"/>
      <c r="S69" s="53"/>
      <c r="T69" s="52"/>
      <c r="U69" s="46"/>
    </row>
    <row r="70" spans="1:21" x14ac:dyDescent="0.2">
      <c r="A70" s="23"/>
      <c r="B70" s="21"/>
      <c r="C70" s="39"/>
      <c r="D70" s="52"/>
      <c r="E70" s="53"/>
      <c r="F70" s="53"/>
      <c r="G70" s="53"/>
      <c r="H70" s="52"/>
      <c r="I70" s="46"/>
      <c r="J70" s="52"/>
      <c r="K70" s="53"/>
      <c r="L70" s="53"/>
      <c r="M70" s="53"/>
      <c r="N70" s="52"/>
      <c r="O70" s="46"/>
      <c r="P70" s="52"/>
      <c r="Q70" s="53"/>
      <c r="R70" s="53"/>
      <c r="S70" s="53"/>
      <c r="T70" s="52"/>
      <c r="U70" s="46"/>
    </row>
    <row r="71" spans="1:21" x14ac:dyDescent="0.2">
      <c r="A71" s="23"/>
      <c r="B71" s="21"/>
      <c r="C71" s="39"/>
      <c r="D71" s="52"/>
      <c r="E71" s="53"/>
      <c r="F71" s="53"/>
      <c r="G71" s="53"/>
      <c r="H71" s="52"/>
      <c r="I71" s="46"/>
      <c r="J71" s="52"/>
      <c r="K71" s="53"/>
      <c r="L71" s="53"/>
      <c r="M71" s="53"/>
      <c r="N71" s="52"/>
      <c r="O71" s="46"/>
      <c r="P71" s="52"/>
      <c r="Q71" s="53"/>
      <c r="R71" s="53"/>
      <c r="S71" s="53"/>
      <c r="T71" s="52"/>
      <c r="U71" s="46"/>
    </row>
    <row r="72" spans="1:21" x14ac:dyDescent="0.2">
      <c r="A72" s="23"/>
      <c r="B72" s="21"/>
      <c r="C72" s="39"/>
      <c r="D72" s="52"/>
      <c r="E72" s="53"/>
      <c r="F72" s="53"/>
      <c r="G72" s="53"/>
      <c r="H72" s="52"/>
      <c r="I72" s="46"/>
      <c r="J72" s="52"/>
      <c r="K72" s="53"/>
      <c r="L72" s="53"/>
      <c r="M72" s="53"/>
      <c r="N72" s="52"/>
      <c r="O72" s="46"/>
      <c r="P72" s="52"/>
      <c r="Q72" s="53"/>
      <c r="R72" s="53"/>
      <c r="S72" s="53"/>
      <c r="T72" s="52"/>
      <c r="U72" s="46"/>
    </row>
    <row r="73" spans="1:21" x14ac:dyDescent="0.2">
      <c r="A73" s="23"/>
      <c r="B73" s="21"/>
      <c r="C73" s="39"/>
      <c r="D73" s="52"/>
      <c r="E73" s="53"/>
      <c r="F73" s="53"/>
      <c r="G73" s="53"/>
      <c r="H73" s="52"/>
      <c r="I73" s="46"/>
      <c r="J73" s="52"/>
      <c r="K73" s="53"/>
      <c r="L73" s="53"/>
      <c r="M73" s="53"/>
      <c r="N73" s="52"/>
      <c r="O73" s="46"/>
      <c r="P73" s="52"/>
      <c r="Q73" s="53"/>
      <c r="R73" s="53"/>
      <c r="S73" s="53"/>
      <c r="T73" s="52"/>
      <c r="U73" s="46"/>
    </row>
    <row r="74" spans="1:21" x14ac:dyDescent="0.2">
      <c r="A74" s="23"/>
      <c r="B74" s="21"/>
      <c r="C74" s="39"/>
      <c r="D74" s="52"/>
      <c r="E74" s="53"/>
      <c r="F74" s="53"/>
      <c r="G74" s="53"/>
      <c r="H74" s="52"/>
      <c r="I74" s="46"/>
      <c r="J74" s="52"/>
      <c r="K74" s="53"/>
      <c r="L74" s="53"/>
      <c r="M74" s="53"/>
      <c r="N74" s="52"/>
      <c r="O74" s="46"/>
      <c r="P74" s="52"/>
      <c r="Q74" s="53"/>
      <c r="R74" s="53"/>
      <c r="S74" s="53"/>
      <c r="T74" s="52"/>
      <c r="U74" s="46"/>
    </row>
    <row r="75" spans="1:21" x14ac:dyDescent="0.2">
      <c r="A75" s="23"/>
      <c r="B75" s="21"/>
      <c r="C75" s="39"/>
      <c r="D75" s="52"/>
      <c r="E75" s="53"/>
      <c r="F75" s="53"/>
      <c r="G75" s="53"/>
      <c r="H75" s="52"/>
      <c r="I75" s="46"/>
      <c r="J75" s="52"/>
      <c r="K75" s="53"/>
      <c r="L75" s="53"/>
      <c r="M75" s="53"/>
      <c r="N75" s="52"/>
      <c r="O75" s="46"/>
      <c r="P75" s="52"/>
      <c r="Q75" s="53"/>
      <c r="R75" s="53"/>
      <c r="S75" s="53"/>
      <c r="T75" s="52"/>
      <c r="U75" s="46"/>
    </row>
    <row r="76" spans="1:21" x14ac:dyDescent="0.2">
      <c r="A76" s="23"/>
      <c r="B76" s="21"/>
      <c r="C76" s="39"/>
      <c r="D76" s="52"/>
      <c r="E76" s="53"/>
      <c r="F76" s="53"/>
      <c r="G76" s="53"/>
      <c r="H76" s="52"/>
      <c r="I76" s="46"/>
      <c r="J76" s="52"/>
      <c r="K76" s="53"/>
      <c r="L76" s="53"/>
      <c r="M76" s="53"/>
      <c r="N76" s="52"/>
      <c r="O76" s="46"/>
      <c r="P76" s="52"/>
      <c r="Q76" s="53"/>
      <c r="R76" s="53"/>
      <c r="S76" s="53"/>
      <c r="T76" s="52"/>
      <c r="U76" s="46"/>
    </row>
    <row r="77" spans="1:21" x14ac:dyDescent="0.2">
      <c r="A77" s="23"/>
      <c r="B77" s="21"/>
      <c r="C77" s="39"/>
      <c r="D77" s="52"/>
      <c r="E77" s="53"/>
      <c r="F77" s="53"/>
      <c r="G77" s="53"/>
      <c r="H77" s="52"/>
      <c r="I77" s="46"/>
      <c r="J77" s="52"/>
      <c r="K77" s="53"/>
      <c r="L77" s="53"/>
      <c r="M77" s="53"/>
      <c r="N77" s="52"/>
      <c r="O77" s="46"/>
      <c r="P77" s="52"/>
      <c r="Q77" s="53"/>
      <c r="R77" s="53"/>
      <c r="S77" s="53"/>
      <c r="T77" s="52"/>
      <c r="U77" s="46"/>
    </row>
    <row r="78" spans="1:21" x14ac:dyDescent="0.2">
      <c r="A78" s="23"/>
      <c r="B78" s="21"/>
      <c r="C78" s="39"/>
      <c r="D78" s="52"/>
      <c r="E78" s="53"/>
      <c r="F78" s="53"/>
      <c r="G78" s="53"/>
      <c r="H78" s="52"/>
      <c r="I78" s="46"/>
      <c r="J78" s="52"/>
      <c r="K78" s="53"/>
      <c r="L78" s="53"/>
      <c r="M78" s="53"/>
      <c r="N78" s="52"/>
      <c r="O78" s="46"/>
      <c r="P78" s="52"/>
      <c r="Q78" s="53"/>
      <c r="R78" s="53"/>
      <c r="S78" s="53"/>
      <c r="T78" s="52"/>
      <c r="U78" s="46"/>
    </row>
    <row r="79" spans="1:21" x14ac:dyDescent="0.2">
      <c r="A79" s="23"/>
      <c r="B79" s="21"/>
      <c r="C79" s="39"/>
      <c r="D79" s="52"/>
      <c r="E79" s="53"/>
      <c r="F79" s="53"/>
      <c r="G79" s="53"/>
      <c r="H79" s="52"/>
      <c r="I79" s="46"/>
      <c r="J79" s="52"/>
      <c r="K79" s="53"/>
      <c r="L79" s="53"/>
      <c r="M79" s="53"/>
      <c r="N79" s="52"/>
      <c r="O79" s="46"/>
      <c r="P79" s="52"/>
      <c r="Q79" s="53"/>
      <c r="R79" s="53"/>
      <c r="S79" s="53"/>
      <c r="T79" s="52"/>
      <c r="U79" s="46"/>
    </row>
    <row r="80" spans="1:21" x14ac:dyDescent="0.2">
      <c r="A80" s="23"/>
      <c r="B80" s="21"/>
      <c r="C80" s="39"/>
      <c r="D80" s="52"/>
      <c r="E80" s="53"/>
      <c r="F80" s="53"/>
      <c r="G80" s="53"/>
      <c r="H80" s="52"/>
      <c r="I80" s="46"/>
      <c r="J80" s="52"/>
      <c r="K80" s="53"/>
      <c r="L80" s="53"/>
      <c r="M80" s="53"/>
      <c r="N80" s="52"/>
      <c r="O80" s="46"/>
      <c r="P80" s="52"/>
      <c r="Q80" s="53"/>
      <c r="R80" s="53"/>
      <c r="S80" s="53"/>
      <c r="T80" s="52"/>
      <c r="U80" s="46"/>
    </row>
    <row r="81" spans="1:21" x14ac:dyDescent="0.2">
      <c r="A81" s="23"/>
      <c r="B81" s="21"/>
      <c r="C81" s="39"/>
      <c r="D81" s="52"/>
      <c r="E81" s="53"/>
      <c r="F81" s="53"/>
      <c r="G81" s="53"/>
      <c r="H81" s="52"/>
      <c r="I81" s="46"/>
      <c r="J81" s="52"/>
      <c r="K81" s="53"/>
      <c r="L81" s="53"/>
      <c r="M81" s="53"/>
      <c r="N81" s="52"/>
      <c r="O81" s="46"/>
      <c r="P81" s="52"/>
      <c r="Q81" s="53"/>
      <c r="R81" s="53"/>
      <c r="S81" s="53"/>
      <c r="T81" s="52"/>
      <c r="U81" s="46"/>
    </row>
    <row r="82" spans="1:21" x14ac:dyDescent="0.2">
      <c r="A82" s="23"/>
      <c r="B82" s="21"/>
      <c r="C82" s="39"/>
      <c r="D82" s="52"/>
      <c r="E82" s="53"/>
      <c r="F82" s="53"/>
      <c r="G82" s="53"/>
      <c r="H82" s="52"/>
      <c r="I82" s="46"/>
      <c r="J82" s="52"/>
      <c r="K82" s="53"/>
      <c r="L82" s="53"/>
      <c r="M82" s="53"/>
      <c r="N82" s="52"/>
      <c r="O82" s="46"/>
      <c r="P82" s="52"/>
      <c r="Q82" s="53"/>
      <c r="R82" s="53"/>
      <c r="S82" s="53"/>
      <c r="T82" s="52"/>
      <c r="U82" s="46"/>
    </row>
    <row r="83" spans="1:21" x14ac:dyDescent="0.2">
      <c r="A83" s="23"/>
      <c r="B83" s="21"/>
      <c r="C83" s="39"/>
      <c r="D83" s="52"/>
      <c r="E83" s="53"/>
      <c r="F83" s="53"/>
      <c r="G83" s="53"/>
      <c r="H83" s="52"/>
      <c r="I83" s="46"/>
      <c r="J83" s="52"/>
      <c r="K83" s="53"/>
      <c r="L83" s="53"/>
      <c r="M83" s="53"/>
      <c r="N83" s="52"/>
      <c r="O83" s="46"/>
      <c r="P83" s="52"/>
      <c r="Q83" s="53"/>
      <c r="R83" s="53"/>
      <c r="S83" s="53"/>
      <c r="T83" s="52"/>
      <c r="U83" s="46"/>
    </row>
    <row r="84" spans="1:21" x14ac:dyDescent="0.2">
      <c r="A84" s="23"/>
      <c r="B84" s="21"/>
      <c r="C84" s="39"/>
      <c r="D84" s="52"/>
      <c r="E84" s="53"/>
      <c r="F84" s="53"/>
      <c r="G84" s="53"/>
      <c r="H84" s="52"/>
      <c r="I84" s="46"/>
      <c r="J84" s="52"/>
      <c r="K84" s="53"/>
      <c r="L84" s="53"/>
      <c r="M84" s="53"/>
      <c r="N84" s="52"/>
      <c r="O84" s="46"/>
      <c r="P84" s="52"/>
      <c r="Q84" s="53"/>
      <c r="R84" s="53"/>
      <c r="S84" s="53"/>
      <c r="T84" s="52"/>
      <c r="U84" s="46"/>
    </row>
    <row r="85" spans="1:21" x14ac:dyDescent="0.2">
      <c r="A85" s="23"/>
      <c r="B85" s="21"/>
      <c r="C85" s="39"/>
      <c r="D85" s="52"/>
      <c r="E85" s="53"/>
      <c r="F85" s="53"/>
      <c r="G85" s="53"/>
      <c r="H85" s="52"/>
      <c r="I85" s="46"/>
      <c r="J85" s="52"/>
      <c r="K85" s="53"/>
      <c r="L85" s="53"/>
      <c r="M85" s="53"/>
      <c r="N85" s="52"/>
      <c r="O85" s="46"/>
      <c r="P85" s="52"/>
      <c r="Q85" s="53"/>
      <c r="R85" s="53"/>
      <c r="S85" s="53"/>
      <c r="T85" s="52"/>
      <c r="U85" s="46"/>
    </row>
    <row r="86" spans="1:21" x14ac:dyDescent="0.2">
      <c r="A86" s="23"/>
      <c r="B86" s="21"/>
      <c r="C86" s="39"/>
      <c r="D86" s="52"/>
      <c r="E86" s="53"/>
      <c r="F86" s="53"/>
      <c r="G86" s="53"/>
      <c r="H86" s="52"/>
      <c r="I86" s="46"/>
      <c r="J86" s="52"/>
      <c r="K86" s="53"/>
      <c r="L86" s="53"/>
      <c r="M86" s="53"/>
      <c r="N86" s="52"/>
      <c r="O86" s="46"/>
      <c r="P86" s="52"/>
      <c r="Q86" s="53"/>
      <c r="R86" s="53"/>
      <c r="S86" s="53"/>
      <c r="T86" s="52"/>
      <c r="U86" s="46"/>
    </row>
    <row r="87" spans="1:21" x14ac:dyDescent="0.2">
      <c r="A87" s="23"/>
      <c r="B87" s="21"/>
      <c r="C87" s="39"/>
      <c r="D87" s="52"/>
      <c r="E87" s="53"/>
      <c r="F87" s="53"/>
      <c r="G87" s="53"/>
      <c r="H87" s="52"/>
      <c r="I87" s="46"/>
      <c r="J87" s="52"/>
      <c r="K87" s="53"/>
      <c r="L87" s="53"/>
      <c r="M87" s="53"/>
      <c r="N87" s="52"/>
      <c r="O87" s="46"/>
      <c r="P87" s="52"/>
      <c r="Q87" s="53"/>
      <c r="R87" s="53"/>
      <c r="S87" s="53"/>
      <c r="T87" s="52"/>
      <c r="U87" s="46"/>
    </row>
    <row r="88" spans="1:21" x14ac:dyDescent="0.2">
      <c r="A88" s="23"/>
      <c r="B88" s="21"/>
      <c r="C88" s="39"/>
      <c r="D88" s="52"/>
      <c r="E88" s="53"/>
      <c r="F88" s="53"/>
      <c r="G88" s="53"/>
      <c r="H88" s="52"/>
      <c r="I88" s="46"/>
      <c r="J88" s="52"/>
      <c r="K88" s="53"/>
      <c r="L88" s="53"/>
      <c r="M88" s="53"/>
      <c r="N88" s="52"/>
      <c r="O88" s="46"/>
      <c r="P88" s="52"/>
      <c r="Q88" s="53"/>
      <c r="R88" s="53"/>
      <c r="S88" s="53"/>
      <c r="T88" s="52"/>
      <c r="U88" s="46"/>
    </row>
    <row r="89" spans="1:21" x14ac:dyDescent="0.2">
      <c r="A89" s="23"/>
      <c r="B89" s="21"/>
      <c r="C89" s="39"/>
      <c r="D89" s="52"/>
      <c r="E89" s="53"/>
      <c r="F89" s="53"/>
      <c r="G89" s="53"/>
      <c r="H89" s="52"/>
      <c r="I89" s="46"/>
      <c r="J89" s="52"/>
      <c r="K89" s="53"/>
      <c r="L89" s="53"/>
      <c r="M89" s="53"/>
      <c r="N89" s="52"/>
      <c r="O89" s="46"/>
      <c r="P89" s="52"/>
      <c r="Q89" s="53"/>
      <c r="R89" s="53"/>
      <c r="S89" s="53"/>
      <c r="T89" s="52"/>
      <c r="U89" s="46"/>
    </row>
    <row r="90" spans="1:21" x14ac:dyDescent="0.2">
      <c r="A90" s="23"/>
      <c r="B90" s="21"/>
      <c r="C90" s="39"/>
      <c r="D90" s="52"/>
      <c r="E90" s="53"/>
      <c r="F90" s="53"/>
      <c r="G90" s="53"/>
      <c r="H90" s="52"/>
      <c r="I90" s="46"/>
      <c r="J90" s="52"/>
      <c r="K90" s="53"/>
      <c r="L90" s="53"/>
      <c r="M90" s="53"/>
      <c r="N90" s="52"/>
      <c r="O90" s="46"/>
      <c r="P90" s="52"/>
      <c r="Q90" s="53"/>
      <c r="R90" s="53"/>
      <c r="S90" s="53"/>
      <c r="T90" s="52"/>
      <c r="U90" s="46"/>
    </row>
    <row r="91" spans="1:21" x14ac:dyDescent="0.2">
      <c r="A91" s="23"/>
      <c r="B91" s="21"/>
      <c r="C91" s="39"/>
      <c r="D91" s="52"/>
      <c r="E91" s="53"/>
      <c r="F91" s="53"/>
      <c r="G91" s="53"/>
      <c r="H91" s="52"/>
      <c r="I91" s="46"/>
      <c r="J91" s="52"/>
      <c r="K91" s="53"/>
      <c r="L91" s="53"/>
      <c r="M91" s="53"/>
      <c r="N91" s="52"/>
      <c r="O91" s="46"/>
      <c r="P91" s="52"/>
      <c r="Q91" s="53"/>
      <c r="R91" s="53"/>
      <c r="S91" s="53"/>
      <c r="T91" s="52"/>
      <c r="U91" s="46"/>
    </row>
    <row r="92" spans="1:21" x14ac:dyDescent="0.2">
      <c r="A92" s="23"/>
      <c r="B92" s="21"/>
      <c r="C92" s="39"/>
      <c r="D92" s="52"/>
      <c r="E92" s="53"/>
      <c r="F92" s="53"/>
      <c r="G92" s="53"/>
      <c r="H92" s="52"/>
      <c r="I92" s="46"/>
      <c r="J92" s="52"/>
      <c r="K92" s="53"/>
      <c r="L92" s="53"/>
      <c r="M92" s="53"/>
      <c r="N92" s="52"/>
      <c r="O92" s="46"/>
      <c r="P92" s="52"/>
      <c r="Q92" s="53"/>
      <c r="R92" s="53"/>
      <c r="S92" s="53"/>
      <c r="T92" s="52"/>
      <c r="U92" s="46"/>
    </row>
    <row r="93" spans="1:21" x14ac:dyDescent="0.2">
      <c r="A93" s="23"/>
      <c r="B93" s="21"/>
      <c r="C93" s="39"/>
      <c r="D93" s="52"/>
      <c r="E93" s="53"/>
      <c r="F93" s="53"/>
      <c r="G93" s="53"/>
      <c r="H93" s="52"/>
      <c r="I93" s="46"/>
      <c r="J93" s="52"/>
      <c r="K93" s="53"/>
      <c r="L93" s="53"/>
      <c r="M93" s="53"/>
      <c r="N93" s="52"/>
      <c r="O93" s="46"/>
      <c r="P93" s="52"/>
      <c r="Q93" s="53"/>
      <c r="R93" s="53"/>
      <c r="S93" s="53"/>
      <c r="T93" s="52"/>
      <c r="U93" s="46"/>
    </row>
    <row r="94" spans="1:21" x14ac:dyDescent="0.2">
      <c r="A94" s="23"/>
      <c r="B94" s="21"/>
      <c r="C94" s="39"/>
      <c r="D94" s="52"/>
      <c r="E94" s="53"/>
      <c r="F94" s="53"/>
      <c r="G94" s="53"/>
      <c r="H94" s="52"/>
      <c r="I94" s="46"/>
      <c r="J94" s="52"/>
      <c r="K94" s="53"/>
      <c r="L94" s="53"/>
      <c r="M94" s="53"/>
      <c r="N94" s="52"/>
      <c r="O94" s="46"/>
      <c r="P94" s="52"/>
      <c r="Q94" s="53"/>
      <c r="R94" s="53"/>
      <c r="S94" s="53"/>
      <c r="T94" s="52"/>
      <c r="U94" s="46"/>
    </row>
    <row r="95" spans="1:21" x14ac:dyDescent="0.2">
      <c r="A95" s="23"/>
      <c r="B95" s="21"/>
      <c r="C95" s="39"/>
      <c r="D95" s="52"/>
      <c r="E95" s="53"/>
      <c r="F95" s="53"/>
      <c r="G95" s="53"/>
      <c r="H95" s="52"/>
      <c r="I95" s="46"/>
      <c r="J95" s="52"/>
      <c r="K95" s="53"/>
      <c r="L95" s="53"/>
      <c r="M95" s="53"/>
      <c r="N95" s="52"/>
      <c r="O95" s="46"/>
      <c r="P95" s="52"/>
      <c r="Q95" s="53"/>
      <c r="R95" s="53"/>
      <c r="S95" s="53"/>
      <c r="T95" s="52"/>
      <c r="U95" s="46"/>
    </row>
    <row r="96" spans="1:21" x14ac:dyDescent="0.2">
      <c r="A96" s="23"/>
      <c r="B96" s="21"/>
      <c r="C96" s="39"/>
      <c r="D96" s="52"/>
      <c r="E96" s="53"/>
      <c r="F96" s="53"/>
      <c r="G96" s="53"/>
      <c r="H96" s="52"/>
      <c r="I96" s="46"/>
      <c r="J96" s="52"/>
      <c r="K96" s="53"/>
      <c r="L96" s="53"/>
      <c r="M96" s="53"/>
      <c r="N96" s="52"/>
      <c r="O96" s="46"/>
      <c r="P96" s="52"/>
      <c r="Q96" s="53"/>
      <c r="R96" s="53"/>
      <c r="S96" s="53"/>
      <c r="T96" s="52"/>
      <c r="U96" s="46"/>
    </row>
    <row r="97" spans="1:21" x14ac:dyDescent="0.2">
      <c r="A97" s="23"/>
      <c r="B97" s="21"/>
      <c r="C97" s="39"/>
      <c r="D97" s="52"/>
      <c r="E97" s="53"/>
      <c r="F97" s="53"/>
      <c r="G97" s="53"/>
      <c r="H97" s="52"/>
      <c r="I97" s="46"/>
      <c r="J97" s="52"/>
      <c r="K97" s="53"/>
      <c r="L97" s="53"/>
      <c r="M97" s="53"/>
      <c r="N97" s="52"/>
      <c r="O97" s="46"/>
      <c r="P97" s="52"/>
      <c r="Q97" s="53"/>
      <c r="R97" s="53"/>
      <c r="S97" s="53"/>
      <c r="T97" s="52"/>
      <c r="U97" s="46"/>
    </row>
    <row r="98" spans="1:21" x14ac:dyDescent="0.2">
      <c r="A98" s="23"/>
      <c r="B98" s="21"/>
      <c r="C98" s="39"/>
      <c r="D98" s="52"/>
      <c r="E98" s="53"/>
      <c r="F98" s="53"/>
      <c r="G98" s="53"/>
      <c r="H98" s="52"/>
      <c r="I98" s="46"/>
      <c r="J98" s="52"/>
      <c r="K98" s="53"/>
      <c r="L98" s="53"/>
      <c r="M98" s="53"/>
      <c r="N98" s="52"/>
      <c r="O98" s="46"/>
      <c r="P98" s="52"/>
      <c r="Q98" s="53"/>
      <c r="R98" s="53"/>
      <c r="S98" s="53"/>
      <c r="T98" s="52"/>
      <c r="U98" s="46"/>
    </row>
    <row r="99" spans="1:21" x14ac:dyDescent="0.2">
      <c r="A99" s="23"/>
      <c r="B99" s="21"/>
      <c r="C99" s="39"/>
      <c r="D99" s="52"/>
      <c r="E99" s="53"/>
      <c r="F99" s="53"/>
      <c r="G99" s="53"/>
      <c r="H99" s="52"/>
      <c r="I99" s="46"/>
      <c r="J99" s="52"/>
      <c r="K99" s="53"/>
      <c r="L99" s="53"/>
      <c r="M99" s="53"/>
      <c r="N99" s="52"/>
      <c r="O99" s="46"/>
      <c r="P99" s="52"/>
      <c r="Q99" s="53"/>
      <c r="R99" s="53"/>
      <c r="S99" s="53"/>
      <c r="T99" s="52"/>
      <c r="U99" s="46"/>
    </row>
    <row r="100" spans="1:21" x14ac:dyDescent="0.2">
      <c r="A100" s="23"/>
      <c r="B100" s="21"/>
      <c r="C100" s="39"/>
      <c r="D100" s="52"/>
      <c r="E100" s="53"/>
      <c r="F100" s="53"/>
      <c r="G100" s="53"/>
      <c r="H100" s="52"/>
      <c r="I100" s="46"/>
      <c r="J100" s="52"/>
      <c r="K100" s="53"/>
      <c r="L100" s="53"/>
      <c r="M100" s="53"/>
      <c r="N100" s="52"/>
      <c r="O100" s="46"/>
      <c r="P100" s="52"/>
      <c r="Q100" s="53"/>
      <c r="R100" s="53"/>
      <c r="S100" s="53"/>
      <c r="T100" s="52"/>
      <c r="U100" s="46"/>
    </row>
    <row r="101" spans="1:21" x14ac:dyDescent="0.2">
      <c r="A101" s="23"/>
      <c r="B101" s="21"/>
      <c r="C101" s="39"/>
      <c r="D101" s="52"/>
      <c r="E101" s="53"/>
      <c r="F101" s="53"/>
      <c r="G101" s="53"/>
      <c r="H101" s="52"/>
      <c r="I101" s="46"/>
      <c r="J101" s="52"/>
      <c r="K101" s="53"/>
      <c r="L101" s="53"/>
      <c r="M101" s="53"/>
      <c r="N101" s="52"/>
      <c r="O101" s="46"/>
      <c r="P101" s="52"/>
      <c r="Q101" s="53"/>
      <c r="R101" s="53"/>
      <c r="S101" s="53"/>
      <c r="T101" s="52"/>
      <c r="U101" s="46"/>
    </row>
    <row r="102" spans="1:21" x14ac:dyDescent="0.2">
      <c r="A102" s="23"/>
      <c r="B102" s="21"/>
      <c r="C102" s="39"/>
      <c r="D102" s="52"/>
      <c r="E102" s="53"/>
      <c r="F102" s="53"/>
      <c r="G102" s="53"/>
      <c r="H102" s="52"/>
      <c r="I102" s="46"/>
      <c r="J102" s="52"/>
      <c r="K102" s="53"/>
      <c r="L102" s="53"/>
      <c r="M102" s="53"/>
      <c r="N102" s="52"/>
      <c r="O102" s="46"/>
      <c r="P102" s="52"/>
      <c r="Q102" s="53"/>
      <c r="R102" s="53"/>
      <c r="S102" s="53"/>
      <c r="T102" s="52"/>
      <c r="U102" s="46"/>
    </row>
    <row r="103" spans="1:21" x14ac:dyDescent="0.2">
      <c r="A103" s="23"/>
      <c r="B103" s="21"/>
      <c r="C103" s="39"/>
      <c r="D103" s="52"/>
      <c r="E103" s="53"/>
      <c r="F103" s="53"/>
      <c r="G103" s="53"/>
      <c r="H103" s="52"/>
      <c r="I103" s="46"/>
      <c r="J103" s="52"/>
      <c r="K103" s="53"/>
      <c r="L103" s="53"/>
      <c r="M103" s="53"/>
      <c r="N103" s="52"/>
      <c r="O103" s="46"/>
      <c r="P103" s="52"/>
      <c r="Q103" s="53"/>
      <c r="R103" s="53"/>
      <c r="S103" s="53"/>
      <c r="T103" s="52"/>
      <c r="U103" s="46"/>
    </row>
    <row r="104" spans="1:21" x14ac:dyDescent="0.2">
      <c r="A104" s="23"/>
      <c r="B104" s="21"/>
      <c r="C104" s="39"/>
      <c r="D104" s="52"/>
      <c r="E104" s="53"/>
      <c r="F104" s="53"/>
      <c r="G104" s="53"/>
      <c r="H104" s="52"/>
      <c r="I104" s="46"/>
      <c r="J104" s="52"/>
      <c r="K104" s="53"/>
      <c r="L104" s="53"/>
      <c r="M104" s="53"/>
      <c r="N104" s="52"/>
      <c r="O104" s="46"/>
      <c r="P104" s="52"/>
      <c r="Q104" s="53"/>
      <c r="R104" s="53"/>
      <c r="S104" s="53"/>
      <c r="T104" s="52"/>
      <c r="U104" s="46"/>
    </row>
    <row r="105" spans="1:21" x14ac:dyDescent="0.2">
      <c r="A105" s="23"/>
      <c r="B105" s="21"/>
      <c r="C105" s="39"/>
      <c r="D105" s="52"/>
      <c r="E105" s="53"/>
      <c r="F105" s="53"/>
      <c r="G105" s="53"/>
      <c r="H105" s="52"/>
      <c r="I105" s="46"/>
      <c r="J105" s="52"/>
      <c r="K105" s="53"/>
      <c r="L105" s="53"/>
      <c r="M105" s="53"/>
      <c r="N105" s="52"/>
      <c r="O105" s="46"/>
      <c r="P105" s="52"/>
      <c r="Q105" s="53"/>
      <c r="R105" s="53"/>
      <c r="S105" s="53"/>
      <c r="T105" s="52"/>
      <c r="U105" s="46"/>
    </row>
    <row r="106" spans="1:21" x14ac:dyDescent="0.2">
      <c r="A106" s="23"/>
      <c r="B106" s="21"/>
      <c r="C106" s="39"/>
      <c r="D106" s="52"/>
      <c r="E106" s="53"/>
      <c r="F106" s="53"/>
      <c r="G106" s="53"/>
      <c r="H106" s="52"/>
      <c r="I106" s="46"/>
      <c r="J106" s="52"/>
      <c r="K106" s="53"/>
      <c r="L106" s="53"/>
      <c r="M106" s="53"/>
      <c r="N106" s="52"/>
      <c r="O106" s="46"/>
      <c r="P106" s="52"/>
      <c r="Q106" s="53"/>
      <c r="R106" s="53"/>
      <c r="S106" s="53"/>
      <c r="T106" s="52"/>
      <c r="U106" s="46"/>
    </row>
    <row r="107" spans="1:21" x14ac:dyDescent="0.2">
      <c r="A107" s="23"/>
      <c r="B107" s="21"/>
      <c r="C107" s="39"/>
      <c r="D107" s="52"/>
      <c r="E107" s="53"/>
      <c r="F107" s="53"/>
      <c r="G107" s="53"/>
      <c r="H107" s="52"/>
      <c r="I107" s="46"/>
      <c r="J107" s="52"/>
      <c r="K107" s="53"/>
      <c r="L107" s="53"/>
      <c r="M107" s="53"/>
      <c r="N107" s="52"/>
      <c r="O107" s="46"/>
      <c r="P107" s="52"/>
      <c r="Q107" s="53"/>
      <c r="R107" s="53"/>
      <c r="S107" s="53"/>
      <c r="T107" s="52"/>
      <c r="U107" s="46"/>
    </row>
    <row r="108" spans="1:21" x14ac:dyDescent="0.2">
      <c r="A108" s="23"/>
      <c r="B108" s="21"/>
      <c r="C108" s="39"/>
      <c r="D108" s="52"/>
      <c r="E108" s="53"/>
      <c r="F108" s="53"/>
      <c r="G108" s="53"/>
      <c r="H108" s="52"/>
      <c r="I108" s="46"/>
      <c r="J108" s="52"/>
      <c r="K108" s="53"/>
      <c r="L108" s="53"/>
      <c r="M108" s="53"/>
      <c r="N108" s="52"/>
      <c r="O108" s="46"/>
      <c r="P108" s="52"/>
      <c r="Q108" s="53"/>
      <c r="R108" s="53"/>
      <c r="S108" s="53"/>
      <c r="T108" s="52"/>
      <c r="U108" s="46"/>
    </row>
    <row r="109" spans="1:21" x14ac:dyDescent="0.2">
      <c r="A109" s="23"/>
      <c r="B109" s="21"/>
      <c r="C109" s="39"/>
      <c r="D109" s="52"/>
      <c r="E109" s="53"/>
      <c r="F109" s="53"/>
      <c r="G109" s="53"/>
      <c r="H109" s="52"/>
      <c r="I109" s="46"/>
      <c r="J109" s="52"/>
      <c r="K109" s="53"/>
      <c r="L109" s="53"/>
      <c r="M109" s="53"/>
      <c r="N109" s="52"/>
      <c r="O109" s="46"/>
      <c r="P109" s="52"/>
      <c r="Q109" s="53"/>
      <c r="R109" s="53"/>
      <c r="S109" s="53"/>
      <c r="T109" s="52"/>
      <c r="U109" s="46"/>
    </row>
    <row r="110" spans="1:21" x14ac:dyDescent="0.2">
      <c r="A110" s="23"/>
      <c r="B110" s="21"/>
      <c r="C110" s="39"/>
      <c r="D110" s="52"/>
      <c r="E110" s="53"/>
      <c r="F110" s="53"/>
      <c r="G110" s="53"/>
      <c r="H110" s="52"/>
      <c r="I110" s="46"/>
      <c r="J110" s="52"/>
      <c r="K110" s="53"/>
      <c r="L110" s="53"/>
      <c r="M110" s="53"/>
      <c r="N110" s="52"/>
      <c r="O110" s="46"/>
      <c r="P110" s="52"/>
      <c r="Q110" s="53"/>
      <c r="R110" s="53"/>
      <c r="S110" s="53"/>
      <c r="T110" s="52"/>
      <c r="U110" s="46"/>
    </row>
    <row r="111" spans="1:21" x14ac:dyDescent="0.2">
      <c r="A111" s="23"/>
      <c r="B111" s="21"/>
      <c r="C111" s="39"/>
      <c r="D111" s="52"/>
      <c r="E111" s="53"/>
      <c r="F111" s="53"/>
      <c r="G111" s="53"/>
      <c r="H111" s="52"/>
      <c r="I111" s="46"/>
      <c r="J111" s="52"/>
      <c r="K111" s="53"/>
      <c r="L111" s="53"/>
      <c r="M111" s="53"/>
      <c r="N111" s="52"/>
      <c r="O111" s="46"/>
      <c r="P111" s="52"/>
      <c r="Q111" s="53"/>
      <c r="R111" s="53"/>
      <c r="S111" s="53"/>
      <c r="T111" s="52"/>
      <c r="U111" s="46"/>
    </row>
    <row r="112" spans="1:21" x14ac:dyDescent="0.2">
      <c r="A112" s="23"/>
      <c r="B112" s="21"/>
      <c r="C112" s="39"/>
      <c r="D112" s="52"/>
      <c r="E112" s="53"/>
      <c r="F112" s="53"/>
      <c r="G112" s="53"/>
      <c r="H112" s="52"/>
      <c r="I112" s="46"/>
      <c r="J112" s="52"/>
      <c r="K112" s="53"/>
      <c r="L112" s="53"/>
      <c r="M112" s="53"/>
      <c r="N112" s="52"/>
      <c r="O112" s="46"/>
      <c r="P112" s="52"/>
      <c r="Q112" s="53"/>
      <c r="R112" s="53"/>
      <c r="S112" s="53"/>
      <c r="T112" s="52"/>
      <c r="U112" s="46"/>
    </row>
    <row r="113" spans="1:21" x14ac:dyDescent="0.2">
      <c r="A113" s="23"/>
      <c r="B113" s="21"/>
      <c r="C113" s="39"/>
      <c r="D113" s="52"/>
      <c r="E113" s="53"/>
      <c r="F113" s="53"/>
      <c r="G113" s="53"/>
      <c r="H113" s="52"/>
      <c r="I113" s="46"/>
      <c r="J113" s="52"/>
      <c r="K113" s="53"/>
      <c r="L113" s="53"/>
      <c r="M113" s="53"/>
      <c r="N113" s="52"/>
      <c r="O113" s="46"/>
      <c r="P113" s="52"/>
      <c r="Q113" s="53"/>
      <c r="R113" s="53"/>
      <c r="S113" s="53"/>
      <c r="T113" s="52"/>
      <c r="U113" s="46"/>
    </row>
    <row r="114" spans="1:21" x14ac:dyDescent="0.2">
      <c r="A114" s="23"/>
      <c r="B114" s="21"/>
      <c r="C114" s="39"/>
      <c r="D114" s="52"/>
      <c r="E114" s="53"/>
      <c r="F114" s="53"/>
      <c r="G114" s="53"/>
      <c r="H114" s="52"/>
      <c r="I114" s="46"/>
      <c r="J114" s="52"/>
      <c r="K114" s="53"/>
      <c r="L114" s="53"/>
      <c r="M114" s="53"/>
      <c r="N114" s="52"/>
      <c r="O114" s="46"/>
      <c r="P114" s="52"/>
      <c r="Q114" s="53"/>
      <c r="R114" s="53"/>
      <c r="S114" s="53"/>
      <c r="T114" s="52"/>
      <c r="U114" s="46"/>
    </row>
    <row r="115" spans="1:21" ht="13.7" customHeight="1" x14ac:dyDescent="0.2">
      <c r="A115" s="23"/>
      <c r="B115" s="21"/>
      <c r="C115" s="39"/>
      <c r="D115" s="52"/>
      <c r="E115" s="53"/>
      <c r="F115" s="53"/>
      <c r="G115" s="53"/>
      <c r="H115" s="52"/>
      <c r="I115" s="46"/>
      <c r="J115" s="52"/>
      <c r="K115" s="53"/>
      <c r="L115" s="53"/>
      <c r="M115" s="53"/>
      <c r="N115" s="52"/>
      <c r="O115" s="46"/>
      <c r="P115" s="52"/>
      <c r="Q115" s="53"/>
      <c r="R115" s="53"/>
      <c r="S115" s="53"/>
      <c r="T115" s="52"/>
      <c r="U115" s="46"/>
    </row>
    <row r="116" spans="1:21" ht="13.7" customHeight="1" x14ac:dyDescent="0.2">
      <c r="A116" s="23"/>
      <c r="B116" s="21"/>
      <c r="C116" s="39"/>
      <c r="D116" s="52"/>
      <c r="E116" s="53"/>
      <c r="F116" s="53"/>
      <c r="G116" s="53"/>
      <c r="H116" s="52"/>
      <c r="I116" s="46"/>
      <c r="J116" s="52"/>
      <c r="K116" s="53"/>
      <c r="L116" s="53"/>
      <c r="M116" s="53"/>
      <c r="N116" s="52"/>
      <c r="O116" s="46"/>
      <c r="P116" s="52"/>
      <c r="Q116" s="53"/>
      <c r="R116" s="53"/>
      <c r="S116" s="53"/>
      <c r="T116" s="52"/>
      <c r="U116" s="46"/>
    </row>
    <row r="117" spans="1:21" ht="13.7" customHeight="1" x14ac:dyDescent="0.2">
      <c r="A117" s="23"/>
      <c r="B117" s="21"/>
      <c r="C117" s="39"/>
      <c r="D117" s="52"/>
      <c r="E117" s="53"/>
      <c r="F117" s="53"/>
      <c r="G117" s="53"/>
      <c r="H117" s="52"/>
      <c r="I117" s="46"/>
      <c r="J117" s="52"/>
      <c r="K117" s="53"/>
      <c r="L117" s="53"/>
      <c r="M117" s="53"/>
      <c r="N117" s="52"/>
      <c r="O117" s="46"/>
      <c r="P117" s="52"/>
      <c r="Q117" s="53"/>
      <c r="R117" s="53"/>
      <c r="S117" s="53"/>
      <c r="T117" s="52"/>
      <c r="U117" s="46"/>
    </row>
    <row r="118" spans="1:21" ht="13.7" customHeight="1" x14ac:dyDescent="0.2">
      <c r="A118" s="23"/>
      <c r="B118" s="21"/>
      <c r="C118" s="39"/>
      <c r="D118" s="52"/>
      <c r="E118" s="53"/>
      <c r="F118" s="53"/>
      <c r="G118" s="53"/>
      <c r="H118" s="52"/>
      <c r="I118" s="46"/>
      <c r="J118" s="52"/>
      <c r="K118" s="53"/>
      <c r="L118" s="53"/>
      <c r="M118" s="53"/>
      <c r="N118" s="52"/>
      <c r="O118" s="46"/>
      <c r="P118" s="52"/>
      <c r="Q118" s="53"/>
      <c r="R118" s="53"/>
      <c r="S118" s="53"/>
      <c r="T118" s="52"/>
      <c r="U118" s="46"/>
    </row>
    <row r="119" spans="1:21" ht="13.7" customHeight="1" x14ac:dyDescent="0.2">
      <c r="A119" s="23"/>
      <c r="B119" s="21"/>
      <c r="C119" s="39"/>
      <c r="D119" s="52"/>
      <c r="E119" s="53"/>
      <c r="F119" s="53"/>
      <c r="G119" s="53"/>
      <c r="H119" s="52"/>
      <c r="I119" s="46"/>
      <c r="J119" s="52"/>
      <c r="K119" s="53"/>
      <c r="L119" s="53"/>
      <c r="M119" s="53"/>
      <c r="N119" s="52"/>
      <c r="O119" s="46"/>
      <c r="P119" s="52"/>
      <c r="Q119" s="53"/>
      <c r="R119" s="53"/>
      <c r="S119" s="53"/>
      <c r="T119" s="52"/>
      <c r="U119" s="46"/>
    </row>
    <row r="120" spans="1:21" ht="13.7" customHeight="1" x14ac:dyDescent="0.2">
      <c r="A120" s="23"/>
      <c r="B120" s="21"/>
      <c r="C120" s="39"/>
      <c r="D120" s="52"/>
      <c r="E120" s="53"/>
      <c r="F120" s="53"/>
      <c r="G120" s="53"/>
      <c r="H120" s="52"/>
      <c r="I120" s="46"/>
      <c r="J120" s="52"/>
      <c r="K120" s="53"/>
      <c r="L120" s="53"/>
      <c r="M120" s="53"/>
      <c r="N120" s="52"/>
      <c r="O120" s="46"/>
      <c r="P120" s="52"/>
      <c r="Q120" s="53"/>
      <c r="R120" s="53"/>
      <c r="S120" s="53"/>
      <c r="T120" s="52"/>
      <c r="U120" s="46"/>
    </row>
    <row r="121" spans="1:21" ht="13.7" customHeight="1" x14ac:dyDescent="0.2">
      <c r="A121" s="23"/>
      <c r="B121" s="21"/>
      <c r="C121" s="39"/>
      <c r="D121" s="52"/>
      <c r="E121" s="53"/>
      <c r="F121" s="53"/>
      <c r="G121" s="53"/>
      <c r="H121" s="52"/>
      <c r="I121" s="46"/>
      <c r="J121" s="52"/>
      <c r="K121" s="53"/>
      <c r="L121" s="53"/>
      <c r="M121" s="53"/>
      <c r="N121" s="52"/>
      <c r="O121" s="46"/>
      <c r="P121" s="52"/>
      <c r="Q121" s="53"/>
      <c r="R121" s="53"/>
      <c r="S121" s="53"/>
      <c r="T121" s="52"/>
      <c r="U121" s="46"/>
    </row>
    <row r="122" spans="1:21" ht="13.7" customHeight="1" x14ac:dyDescent="0.2">
      <c r="A122" s="23"/>
      <c r="B122" s="21"/>
      <c r="C122" s="39"/>
      <c r="D122" s="52"/>
      <c r="E122" s="53"/>
      <c r="F122" s="53"/>
      <c r="G122" s="53"/>
      <c r="H122" s="52"/>
      <c r="I122" s="46"/>
      <c r="J122" s="52"/>
      <c r="K122" s="53"/>
      <c r="L122" s="53"/>
      <c r="M122" s="53"/>
      <c r="N122" s="52"/>
      <c r="O122" s="46"/>
      <c r="P122" s="52"/>
      <c r="Q122" s="53"/>
      <c r="R122" s="53"/>
      <c r="S122" s="53"/>
      <c r="T122" s="52"/>
      <c r="U122" s="46"/>
    </row>
    <row r="123" spans="1:21" ht="13.7" customHeight="1" x14ac:dyDescent="0.2">
      <c r="A123" s="23"/>
      <c r="B123" s="21"/>
      <c r="C123" s="39"/>
      <c r="D123" s="52"/>
      <c r="E123" s="53"/>
      <c r="F123" s="53"/>
      <c r="G123" s="53"/>
      <c r="H123" s="52"/>
      <c r="I123" s="46"/>
      <c r="J123" s="52"/>
      <c r="K123" s="53"/>
      <c r="L123" s="53"/>
      <c r="M123" s="53"/>
      <c r="N123" s="52"/>
      <c r="O123" s="46"/>
      <c r="P123" s="52"/>
      <c r="Q123" s="53"/>
      <c r="R123" s="53"/>
      <c r="S123" s="53"/>
      <c r="T123" s="52"/>
      <c r="U123" s="46"/>
    </row>
    <row r="124" spans="1:21" ht="13.7" customHeight="1" x14ac:dyDescent="0.2">
      <c r="A124" s="23"/>
      <c r="B124" s="21"/>
      <c r="C124" s="39"/>
      <c r="D124" s="52"/>
      <c r="E124" s="53"/>
      <c r="F124" s="53"/>
      <c r="G124" s="53"/>
      <c r="H124" s="52"/>
      <c r="I124" s="46"/>
      <c r="J124" s="52"/>
      <c r="K124" s="53"/>
      <c r="L124" s="53"/>
      <c r="M124" s="53"/>
      <c r="N124" s="52"/>
      <c r="O124" s="46"/>
      <c r="P124" s="52"/>
      <c r="Q124" s="53"/>
      <c r="R124" s="53"/>
      <c r="S124" s="53"/>
      <c r="T124" s="52"/>
      <c r="U124" s="46"/>
    </row>
    <row r="125" spans="1:21" ht="13.7" customHeight="1" x14ac:dyDescent="0.2">
      <c r="A125" s="23"/>
      <c r="B125" s="21"/>
      <c r="C125" s="39"/>
      <c r="D125" s="52"/>
      <c r="E125" s="53"/>
      <c r="F125" s="53"/>
      <c r="G125" s="53"/>
      <c r="H125" s="52"/>
      <c r="I125" s="46"/>
      <c r="J125" s="52"/>
      <c r="K125" s="53"/>
      <c r="L125" s="53"/>
      <c r="M125" s="53"/>
      <c r="N125" s="52"/>
      <c r="O125" s="46"/>
      <c r="P125" s="52"/>
      <c r="Q125" s="53"/>
      <c r="R125" s="53"/>
      <c r="S125" s="53"/>
      <c r="T125" s="52"/>
      <c r="U125" s="46"/>
    </row>
    <row r="126" spans="1:21" ht="13.7" customHeight="1" x14ac:dyDescent="0.2">
      <c r="A126" s="23"/>
      <c r="B126" s="21"/>
      <c r="C126" s="39"/>
      <c r="D126" s="52"/>
      <c r="E126" s="53"/>
      <c r="F126" s="53"/>
      <c r="G126" s="53"/>
      <c r="H126" s="52"/>
      <c r="I126" s="46"/>
      <c r="J126" s="52"/>
      <c r="K126" s="53"/>
      <c r="L126" s="53"/>
      <c r="M126" s="53"/>
      <c r="N126" s="52"/>
      <c r="O126" s="46"/>
      <c r="P126" s="52"/>
      <c r="Q126" s="53"/>
      <c r="R126" s="53"/>
      <c r="S126" s="53"/>
      <c r="T126" s="52"/>
      <c r="U126" s="46"/>
    </row>
    <row r="127" spans="1:21" ht="13.7" customHeight="1" x14ac:dyDescent="0.2">
      <c r="A127" s="23"/>
      <c r="B127" s="21"/>
      <c r="C127" s="39"/>
      <c r="D127" s="52"/>
      <c r="E127" s="53"/>
      <c r="F127" s="53"/>
      <c r="G127" s="53"/>
      <c r="H127" s="52"/>
      <c r="I127" s="46"/>
      <c r="J127" s="52"/>
      <c r="K127" s="53"/>
      <c r="L127" s="53"/>
      <c r="M127" s="53"/>
      <c r="N127" s="52"/>
      <c r="O127" s="46"/>
      <c r="P127" s="52"/>
      <c r="Q127" s="53"/>
      <c r="R127" s="53"/>
      <c r="S127" s="53"/>
      <c r="T127" s="52"/>
      <c r="U127" s="46"/>
    </row>
    <row r="128" spans="1:21" ht="13.7" customHeight="1" x14ac:dyDescent="0.2">
      <c r="A128" s="23"/>
      <c r="B128" s="21"/>
      <c r="C128" s="39"/>
      <c r="D128" s="52"/>
      <c r="E128" s="53"/>
      <c r="F128" s="53"/>
      <c r="G128" s="53"/>
      <c r="H128" s="52"/>
      <c r="I128" s="46"/>
      <c r="J128" s="52"/>
      <c r="K128" s="53"/>
      <c r="L128" s="53"/>
      <c r="M128" s="53"/>
      <c r="N128" s="52"/>
      <c r="O128" s="46"/>
      <c r="P128" s="52"/>
      <c r="Q128" s="53"/>
      <c r="R128" s="53"/>
      <c r="S128" s="53"/>
      <c r="T128" s="52"/>
      <c r="U128" s="46"/>
    </row>
    <row r="129" spans="1:21" ht="13.7" customHeight="1" x14ac:dyDescent="0.2">
      <c r="A129" s="23"/>
      <c r="B129" s="21"/>
      <c r="C129" s="39"/>
      <c r="D129" s="52"/>
      <c r="E129" s="53"/>
      <c r="F129" s="53"/>
      <c r="G129" s="53"/>
      <c r="H129" s="52"/>
      <c r="I129" s="46"/>
      <c r="J129" s="52"/>
      <c r="K129" s="53"/>
      <c r="L129" s="53"/>
      <c r="M129" s="53"/>
      <c r="N129" s="52"/>
      <c r="O129" s="46"/>
      <c r="P129" s="52"/>
      <c r="Q129" s="53"/>
      <c r="R129" s="53"/>
      <c r="S129" s="53"/>
      <c r="T129" s="52"/>
      <c r="U129" s="46"/>
    </row>
    <row r="130" spans="1:21" ht="13.7" customHeight="1" x14ac:dyDescent="0.2">
      <c r="A130" s="23"/>
      <c r="B130" s="21"/>
      <c r="C130" s="39"/>
      <c r="D130" s="52"/>
      <c r="E130" s="53"/>
      <c r="F130" s="53"/>
      <c r="G130" s="53"/>
      <c r="H130" s="52"/>
      <c r="I130" s="46"/>
      <c r="J130" s="52"/>
      <c r="K130" s="53"/>
      <c r="L130" s="53"/>
      <c r="M130" s="53"/>
      <c r="N130" s="52"/>
      <c r="O130" s="46"/>
      <c r="P130" s="52"/>
      <c r="Q130" s="53"/>
      <c r="R130" s="53"/>
      <c r="S130" s="53"/>
      <c r="T130" s="52"/>
      <c r="U130" s="46"/>
    </row>
    <row r="131" spans="1:21" ht="13.7" customHeight="1" x14ac:dyDescent="0.2">
      <c r="A131" s="23"/>
      <c r="B131" s="21"/>
      <c r="C131" s="39"/>
      <c r="D131" s="52"/>
      <c r="E131" s="53"/>
      <c r="F131" s="53"/>
      <c r="G131" s="53"/>
      <c r="H131" s="52"/>
      <c r="I131" s="46"/>
      <c r="J131" s="52"/>
      <c r="K131" s="53"/>
      <c r="L131" s="53"/>
      <c r="M131" s="53"/>
      <c r="N131" s="52"/>
      <c r="O131" s="46"/>
      <c r="P131" s="52"/>
      <c r="Q131" s="53"/>
      <c r="R131" s="53"/>
      <c r="S131" s="53"/>
      <c r="T131" s="52"/>
      <c r="U131" s="46"/>
    </row>
    <row r="132" spans="1:21" ht="13.7" customHeight="1" x14ac:dyDescent="0.2">
      <c r="A132" s="23"/>
      <c r="B132" s="21"/>
      <c r="C132" s="39"/>
      <c r="D132" s="52"/>
      <c r="E132" s="53"/>
      <c r="F132" s="53"/>
      <c r="G132" s="53"/>
      <c r="H132" s="52"/>
      <c r="I132" s="46"/>
      <c r="J132" s="52"/>
      <c r="K132" s="53"/>
      <c r="L132" s="53"/>
      <c r="M132" s="53"/>
      <c r="N132" s="52"/>
      <c r="O132" s="46"/>
      <c r="P132" s="52"/>
      <c r="Q132" s="53"/>
      <c r="R132" s="53"/>
      <c r="S132" s="53"/>
      <c r="T132" s="52"/>
      <c r="U132" s="46"/>
    </row>
    <row r="133" spans="1:21" ht="13.7" customHeight="1" x14ac:dyDescent="0.2">
      <c r="A133" s="23"/>
      <c r="B133" s="21"/>
      <c r="C133" s="39"/>
      <c r="D133" s="52"/>
      <c r="E133" s="53"/>
      <c r="F133" s="53"/>
      <c r="G133" s="53"/>
      <c r="H133" s="52"/>
      <c r="I133" s="46"/>
      <c r="J133" s="52"/>
      <c r="K133" s="53"/>
      <c r="L133" s="53"/>
      <c r="M133" s="53"/>
      <c r="N133" s="52"/>
      <c r="O133" s="46"/>
      <c r="P133" s="52"/>
      <c r="Q133" s="53"/>
      <c r="R133" s="53"/>
      <c r="S133" s="53"/>
      <c r="T133" s="52"/>
      <c r="U133" s="46"/>
    </row>
    <row r="134" spans="1:21" ht="13.7" customHeight="1" x14ac:dyDescent="0.2">
      <c r="A134" s="23"/>
      <c r="B134" s="21"/>
      <c r="C134" s="39"/>
      <c r="D134" s="52"/>
      <c r="E134" s="53"/>
      <c r="F134" s="53"/>
      <c r="G134" s="53"/>
      <c r="H134" s="52"/>
      <c r="I134" s="46"/>
      <c r="J134" s="52"/>
      <c r="K134" s="53"/>
      <c r="L134" s="53"/>
      <c r="M134" s="53"/>
      <c r="N134" s="52"/>
      <c r="O134" s="46"/>
      <c r="P134" s="52"/>
      <c r="Q134" s="53"/>
      <c r="R134" s="53"/>
      <c r="S134" s="53"/>
      <c r="T134" s="52"/>
      <c r="U134" s="46"/>
    </row>
    <row r="135" spans="1:21" ht="13.7" customHeight="1" x14ac:dyDescent="0.2">
      <c r="A135" s="23"/>
      <c r="B135" s="21"/>
      <c r="C135" s="39"/>
      <c r="D135" s="52"/>
      <c r="E135" s="53"/>
      <c r="F135" s="53"/>
      <c r="G135" s="53"/>
      <c r="H135" s="52"/>
      <c r="I135" s="46"/>
      <c r="J135" s="52"/>
      <c r="K135" s="53"/>
      <c r="L135" s="53"/>
      <c r="M135" s="53"/>
      <c r="N135" s="52"/>
      <c r="O135" s="46"/>
      <c r="P135" s="52"/>
      <c r="Q135" s="53"/>
      <c r="R135" s="53"/>
      <c r="S135" s="53"/>
      <c r="T135" s="52"/>
      <c r="U135" s="46"/>
    </row>
    <row r="136" spans="1:21" ht="13.7" customHeight="1" x14ac:dyDescent="0.2">
      <c r="A136" s="23"/>
      <c r="B136" s="21"/>
      <c r="C136" s="39"/>
      <c r="D136" s="52"/>
      <c r="E136" s="53"/>
      <c r="F136" s="53"/>
      <c r="G136" s="53"/>
      <c r="H136" s="52"/>
      <c r="I136" s="46"/>
      <c r="J136" s="52"/>
      <c r="K136" s="53"/>
      <c r="L136" s="53"/>
      <c r="M136" s="53"/>
      <c r="N136" s="52"/>
      <c r="O136" s="46"/>
      <c r="P136" s="52"/>
      <c r="Q136" s="53"/>
      <c r="R136" s="53"/>
      <c r="S136" s="53"/>
      <c r="T136" s="52"/>
      <c r="U136" s="46"/>
    </row>
    <row r="137" spans="1:21" ht="13.7" customHeight="1" x14ac:dyDescent="0.2">
      <c r="A137" s="23"/>
      <c r="B137" s="21"/>
      <c r="C137" s="39"/>
      <c r="D137" s="52"/>
      <c r="E137" s="53"/>
      <c r="F137" s="53"/>
      <c r="G137" s="53"/>
      <c r="H137" s="52"/>
      <c r="I137" s="46"/>
      <c r="J137" s="52"/>
      <c r="K137" s="53"/>
      <c r="L137" s="53"/>
      <c r="M137" s="53"/>
      <c r="N137" s="52"/>
      <c r="O137" s="46"/>
      <c r="P137" s="52"/>
      <c r="Q137" s="53"/>
      <c r="R137" s="53"/>
      <c r="S137" s="53"/>
      <c r="T137" s="52"/>
      <c r="U137" s="46"/>
    </row>
    <row r="138" spans="1:21" ht="13.7" customHeight="1" x14ac:dyDescent="0.2">
      <c r="A138" s="23"/>
      <c r="B138" s="21"/>
      <c r="C138" s="39"/>
      <c r="D138" s="52"/>
      <c r="E138" s="53"/>
      <c r="F138" s="53"/>
      <c r="G138" s="53"/>
      <c r="H138" s="52"/>
      <c r="I138" s="46"/>
      <c r="J138" s="52"/>
      <c r="K138" s="53"/>
      <c r="L138" s="53"/>
      <c r="M138" s="53"/>
      <c r="N138" s="52"/>
      <c r="O138" s="46"/>
      <c r="P138" s="52"/>
      <c r="Q138" s="53"/>
      <c r="R138" s="53"/>
      <c r="S138" s="53"/>
      <c r="T138" s="52"/>
      <c r="U138" s="46"/>
    </row>
    <row r="139" spans="1:21" ht="13.7" customHeight="1" x14ac:dyDescent="0.2">
      <c r="A139" s="23"/>
      <c r="B139" s="21"/>
      <c r="C139" s="39"/>
      <c r="D139" s="52"/>
      <c r="E139" s="53"/>
      <c r="F139" s="53"/>
      <c r="G139" s="53"/>
      <c r="H139" s="52"/>
      <c r="I139" s="46"/>
      <c r="J139" s="52"/>
      <c r="K139" s="53"/>
      <c r="L139" s="53"/>
      <c r="M139" s="53"/>
      <c r="N139" s="52"/>
      <c r="O139" s="46"/>
      <c r="P139" s="52"/>
      <c r="Q139" s="53"/>
      <c r="R139" s="53"/>
      <c r="S139" s="53"/>
      <c r="T139" s="52"/>
      <c r="U139" s="46"/>
    </row>
    <row r="140" spans="1:21" ht="13.7" customHeight="1" x14ac:dyDescent="0.2">
      <c r="A140" s="23"/>
      <c r="B140" s="21"/>
      <c r="C140" s="39"/>
      <c r="D140" s="52"/>
      <c r="E140" s="53"/>
      <c r="F140" s="53"/>
      <c r="G140" s="53"/>
      <c r="H140" s="52"/>
      <c r="I140" s="46"/>
      <c r="J140" s="52"/>
      <c r="K140" s="53"/>
      <c r="L140" s="53"/>
      <c r="M140" s="53"/>
      <c r="N140" s="52"/>
      <c r="O140" s="46"/>
      <c r="P140" s="52"/>
      <c r="Q140" s="53"/>
      <c r="R140" s="53"/>
      <c r="S140" s="53"/>
      <c r="T140" s="52"/>
      <c r="U140" s="46"/>
    </row>
    <row r="141" spans="1:21" ht="13.7" customHeight="1" x14ac:dyDescent="0.2">
      <c r="A141" s="23"/>
      <c r="B141" s="21"/>
      <c r="C141" s="39"/>
      <c r="D141" s="52"/>
      <c r="E141" s="53"/>
      <c r="F141" s="53"/>
      <c r="G141" s="53"/>
      <c r="H141" s="52"/>
      <c r="I141" s="46"/>
      <c r="J141" s="52"/>
      <c r="K141" s="53"/>
      <c r="L141" s="53"/>
      <c r="M141" s="53"/>
      <c r="N141" s="52"/>
      <c r="O141" s="46"/>
      <c r="P141" s="52"/>
      <c r="Q141" s="53"/>
      <c r="R141" s="53"/>
      <c r="S141" s="53"/>
      <c r="T141" s="52"/>
      <c r="U141" s="46"/>
    </row>
    <row r="142" spans="1:21" ht="13.7" customHeight="1" x14ac:dyDescent="0.2">
      <c r="A142" s="23"/>
      <c r="B142" s="21"/>
      <c r="C142" s="39"/>
      <c r="D142" s="52"/>
      <c r="E142" s="53"/>
      <c r="F142" s="53"/>
      <c r="G142" s="53"/>
      <c r="H142" s="52"/>
      <c r="I142" s="46"/>
      <c r="J142" s="52"/>
      <c r="K142" s="53"/>
      <c r="L142" s="53"/>
      <c r="M142" s="53"/>
      <c r="N142" s="52"/>
      <c r="O142" s="46"/>
      <c r="P142" s="52"/>
      <c r="Q142" s="53"/>
      <c r="R142" s="53"/>
      <c r="S142" s="53"/>
      <c r="T142" s="52"/>
      <c r="U142" s="46"/>
    </row>
    <row r="143" spans="1:21" ht="13.7" customHeight="1" x14ac:dyDescent="0.2">
      <c r="A143" s="23"/>
      <c r="B143" s="21"/>
      <c r="C143" s="39"/>
      <c r="D143" s="52"/>
      <c r="E143" s="53"/>
      <c r="F143" s="53"/>
      <c r="G143" s="53"/>
      <c r="H143" s="52"/>
      <c r="I143" s="46"/>
      <c r="J143" s="52"/>
      <c r="K143" s="53"/>
      <c r="L143" s="53"/>
      <c r="M143" s="53"/>
      <c r="N143" s="52"/>
      <c r="O143" s="46"/>
      <c r="P143" s="52"/>
      <c r="Q143" s="53"/>
      <c r="R143" s="53"/>
      <c r="S143" s="53"/>
      <c r="T143" s="52"/>
      <c r="U143" s="46"/>
    </row>
    <row r="144" spans="1:21" ht="13.7" customHeight="1" x14ac:dyDescent="0.2">
      <c r="A144" s="23"/>
      <c r="B144" s="21"/>
      <c r="C144" s="39"/>
      <c r="D144" s="52"/>
      <c r="E144" s="53"/>
      <c r="F144" s="53"/>
      <c r="G144" s="53"/>
      <c r="H144" s="52"/>
      <c r="I144" s="46"/>
      <c r="J144" s="52"/>
      <c r="K144" s="53"/>
      <c r="L144" s="53"/>
      <c r="M144" s="53"/>
      <c r="N144" s="52"/>
      <c r="O144" s="46"/>
      <c r="P144" s="52"/>
      <c r="Q144" s="53"/>
      <c r="R144" s="53"/>
      <c r="S144" s="53"/>
      <c r="T144" s="52"/>
      <c r="U144" s="46"/>
    </row>
    <row r="145" spans="1:21" ht="13.7" customHeight="1" x14ac:dyDescent="0.2">
      <c r="A145" s="23"/>
      <c r="B145" s="21"/>
      <c r="C145" s="39"/>
      <c r="D145" s="52"/>
      <c r="E145" s="53"/>
      <c r="F145" s="53"/>
      <c r="G145" s="53"/>
      <c r="H145" s="52"/>
      <c r="I145" s="46"/>
      <c r="J145" s="52"/>
      <c r="K145" s="53"/>
      <c r="L145" s="53"/>
      <c r="M145" s="53"/>
      <c r="N145" s="52"/>
      <c r="O145" s="46"/>
      <c r="P145" s="52"/>
      <c r="Q145" s="53"/>
      <c r="R145" s="53"/>
      <c r="S145" s="53"/>
      <c r="T145" s="52"/>
      <c r="U145" s="46"/>
    </row>
    <row r="146" spans="1:21" ht="13.7" customHeight="1" x14ac:dyDescent="0.2">
      <c r="A146" s="23"/>
      <c r="B146" s="21"/>
      <c r="C146" s="39"/>
      <c r="D146" s="52"/>
      <c r="E146" s="53"/>
      <c r="F146" s="53"/>
      <c r="G146" s="53"/>
      <c r="H146" s="52"/>
      <c r="I146" s="46"/>
      <c r="J146" s="52"/>
      <c r="K146" s="53"/>
      <c r="L146" s="53"/>
      <c r="M146" s="53"/>
      <c r="N146" s="52"/>
      <c r="O146" s="46"/>
      <c r="P146" s="52"/>
      <c r="Q146" s="53"/>
      <c r="R146" s="53"/>
      <c r="S146" s="53"/>
      <c r="T146" s="52"/>
      <c r="U146" s="46"/>
    </row>
    <row r="147" spans="1:21" ht="13.7" customHeight="1" x14ac:dyDescent="0.2">
      <c r="A147" s="23"/>
      <c r="B147" s="21"/>
      <c r="C147" s="39"/>
      <c r="D147" s="52"/>
      <c r="E147" s="53"/>
      <c r="F147" s="53"/>
      <c r="G147" s="53"/>
      <c r="H147" s="52"/>
      <c r="I147" s="46"/>
      <c r="J147" s="52"/>
      <c r="K147" s="53"/>
      <c r="L147" s="53"/>
      <c r="M147" s="53"/>
      <c r="N147" s="52"/>
      <c r="O147" s="46"/>
      <c r="P147" s="52"/>
      <c r="Q147" s="53"/>
      <c r="R147" s="53"/>
      <c r="S147" s="53"/>
      <c r="T147" s="52"/>
      <c r="U147" s="46"/>
    </row>
    <row r="148" spans="1:21" ht="13.7" customHeight="1" x14ac:dyDescent="0.2">
      <c r="A148" s="23"/>
      <c r="B148" s="21"/>
      <c r="C148" s="39"/>
      <c r="D148" s="52"/>
      <c r="E148" s="53"/>
      <c r="F148" s="53"/>
      <c r="G148" s="53"/>
      <c r="H148" s="52"/>
      <c r="I148" s="46"/>
      <c r="J148" s="52"/>
      <c r="K148" s="53"/>
      <c r="L148" s="53"/>
      <c r="M148" s="53"/>
      <c r="N148" s="52"/>
      <c r="O148" s="46"/>
      <c r="P148" s="52"/>
      <c r="Q148" s="53"/>
      <c r="R148" s="53"/>
      <c r="S148" s="53"/>
      <c r="T148" s="52"/>
      <c r="U148" s="46"/>
    </row>
    <row r="149" spans="1:21" ht="13.7" customHeight="1" x14ac:dyDescent="0.2">
      <c r="A149" s="23"/>
      <c r="B149" s="21"/>
      <c r="C149" s="39"/>
      <c r="D149" s="52"/>
      <c r="E149" s="53"/>
      <c r="F149" s="53"/>
      <c r="G149" s="53"/>
      <c r="H149" s="52"/>
      <c r="I149" s="46"/>
      <c r="J149" s="52"/>
      <c r="K149" s="53"/>
      <c r="L149" s="53"/>
      <c r="M149" s="53"/>
      <c r="N149" s="52"/>
      <c r="O149" s="46"/>
      <c r="P149" s="52"/>
      <c r="Q149" s="53"/>
      <c r="R149" s="53"/>
      <c r="S149" s="53"/>
      <c r="T149" s="52"/>
      <c r="U149" s="46"/>
    </row>
    <row r="150" spans="1:21" ht="13.7" customHeight="1" x14ac:dyDescent="0.2">
      <c r="A150" s="23"/>
      <c r="B150" s="21"/>
      <c r="C150" s="39"/>
      <c r="D150" s="52"/>
      <c r="E150" s="53"/>
      <c r="F150" s="53"/>
      <c r="G150" s="53"/>
      <c r="H150" s="52"/>
      <c r="I150" s="46"/>
      <c r="J150" s="52"/>
      <c r="K150" s="53"/>
      <c r="L150" s="53"/>
      <c r="M150" s="53"/>
      <c r="N150" s="52"/>
      <c r="O150" s="46"/>
      <c r="P150" s="52"/>
      <c r="Q150" s="53"/>
      <c r="R150" s="53"/>
      <c r="S150" s="53"/>
      <c r="T150" s="52"/>
      <c r="U150" s="46"/>
    </row>
    <row r="151" spans="1:21" ht="13.7" customHeight="1" x14ac:dyDescent="0.2">
      <c r="A151" s="23"/>
      <c r="B151" s="21"/>
      <c r="C151" s="39"/>
      <c r="D151" s="52"/>
      <c r="E151" s="53"/>
      <c r="F151" s="53"/>
      <c r="G151" s="53"/>
      <c r="H151" s="52"/>
      <c r="I151" s="46"/>
      <c r="J151" s="52"/>
      <c r="K151" s="53"/>
      <c r="L151" s="53"/>
      <c r="M151" s="53"/>
      <c r="N151" s="52"/>
      <c r="O151" s="46"/>
      <c r="P151" s="52"/>
      <c r="Q151" s="53"/>
      <c r="R151" s="53"/>
      <c r="S151" s="53"/>
      <c r="T151" s="52"/>
      <c r="U151" s="46"/>
    </row>
    <row r="152" spans="1:21" ht="13.7" customHeight="1" x14ac:dyDescent="0.2">
      <c r="A152" s="23"/>
      <c r="B152" s="21"/>
      <c r="C152" s="39"/>
      <c r="D152" s="52"/>
      <c r="E152" s="53"/>
      <c r="F152" s="53"/>
      <c r="G152" s="53"/>
      <c r="H152" s="52"/>
      <c r="I152" s="46"/>
      <c r="J152" s="52"/>
      <c r="K152" s="53"/>
      <c r="L152" s="53"/>
      <c r="M152" s="53"/>
      <c r="N152" s="52"/>
      <c r="O152" s="46"/>
      <c r="P152" s="52"/>
      <c r="Q152" s="53"/>
      <c r="R152" s="53"/>
      <c r="S152" s="53"/>
      <c r="T152" s="52"/>
      <c r="U152" s="46"/>
    </row>
    <row r="153" spans="1:21" ht="13.7" customHeight="1" x14ac:dyDescent="0.2">
      <c r="A153" s="23"/>
      <c r="B153" s="21"/>
      <c r="C153" s="39"/>
      <c r="D153" s="52"/>
      <c r="E153" s="53"/>
      <c r="F153" s="53"/>
      <c r="G153" s="53"/>
      <c r="H153" s="52"/>
      <c r="I153" s="46"/>
      <c r="J153" s="52"/>
      <c r="K153" s="53"/>
      <c r="L153" s="53"/>
      <c r="M153" s="53"/>
      <c r="N153" s="52"/>
      <c r="O153" s="46"/>
      <c r="P153" s="52"/>
      <c r="Q153" s="53"/>
      <c r="R153" s="53"/>
      <c r="S153" s="53"/>
      <c r="T153" s="52"/>
      <c r="U153" s="46"/>
    </row>
    <row r="154" spans="1:21" ht="13.7" customHeight="1" x14ac:dyDescent="0.2">
      <c r="A154" s="23"/>
      <c r="B154" s="21"/>
      <c r="C154" s="39"/>
      <c r="D154" s="52"/>
      <c r="E154" s="53"/>
      <c r="F154" s="53"/>
      <c r="G154" s="53"/>
      <c r="H154" s="52"/>
      <c r="I154" s="46"/>
      <c r="J154" s="52"/>
      <c r="K154" s="53"/>
      <c r="L154" s="53"/>
      <c r="M154" s="53"/>
      <c r="N154" s="52"/>
      <c r="O154" s="46"/>
      <c r="P154" s="52"/>
      <c r="Q154" s="53"/>
      <c r="R154" s="53"/>
      <c r="S154" s="53"/>
      <c r="T154" s="52"/>
      <c r="U154" s="46"/>
    </row>
    <row r="155" spans="1:21" ht="13.7" customHeight="1" x14ac:dyDescent="0.2">
      <c r="A155" s="23"/>
      <c r="B155" s="21"/>
      <c r="C155" s="39"/>
      <c r="D155" s="52"/>
      <c r="E155" s="53"/>
      <c r="F155" s="53"/>
      <c r="G155" s="53"/>
      <c r="H155" s="52"/>
      <c r="I155" s="46"/>
      <c r="J155" s="52"/>
      <c r="K155" s="53"/>
      <c r="L155" s="53"/>
      <c r="M155" s="53"/>
      <c r="N155" s="52"/>
      <c r="O155" s="46"/>
      <c r="P155" s="52"/>
      <c r="Q155" s="53"/>
      <c r="R155" s="53"/>
      <c r="S155" s="53"/>
      <c r="T155" s="52"/>
      <c r="U155" s="46"/>
    </row>
    <row r="156" spans="1:21" ht="13.7" customHeight="1" x14ac:dyDescent="0.2">
      <c r="A156" s="23"/>
      <c r="B156" s="21"/>
      <c r="C156" s="39"/>
      <c r="D156" s="52"/>
      <c r="E156" s="53"/>
      <c r="F156" s="53"/>
      <c r="G156" s="53"/>
      <c r="H156" s="52"/>
      <c r="I156" s="46"/>
      <c r="J156" s="52"/>
      <c r="K156" s="53"/>
      <c r="L156" s="53"/>
      <c r="M156" s="53"/>
      <c r="N156" s="52"/>
      <c r="O156" s="46"/>
      <c r="P156" s="52"/>
      <c r="Q156" s="53"/>
      <c r="R156" s="53"/>
      <c r="S156" s="53"/>
      <c r="T156" s="52"/>
      <c r="U156" s="46"/>
    </row>
    <row r="157" spans="1:21" ht="13.7" customHeight="1" x14ac:dyDescent="0.2">
      <c r="A157" s="23"/>
      <c r="B157" s="21"/>
      <c r="C157" s="39"/>
      <c r="D157" s="52"/>
      <c r="E157" s="53"/>
      <c r="F157" s="53"/>
      <c r="G157" s="53"/>
      <c r="H157" s="52"/>
      <c r="I157" s="46"/>
      <c r="J157" s="52"/>
      <c r="K157" s="53"/>
      <c r="L157" s="53"/>
      <c r="M157" s="53"/>
      <c r="N157" s="52"/>
      <c r="O157" s="46"/>
      <c r="P157" s="52"/>
      <c r="Q157" s="53"/>
      <c r="R157" s="53"/>
      <c r="S157" s="53"/>
      <c r="T157" s="52"/>
      <c r="U157" s="46"/>
    </row>
    <row r="158" spans="1:21" ht="13.7" customHeight="1" x14ac:dyDescent="0.2">
      <c r="A158" s="23"/>
      <c r="B158" s="21"/>
      <c r="C158" s="39"/>
      <c r="D158" s="52"/>
      <c r="E158" s="53"/>
      <c r="F158" s="53"/>
      <c r="G158" s="53"/>
      <c r="H158" s="52"/>
      <c r="I158" s="46"/>
      <c r="J158" s="52"/>
      <c r="K158" s="53"/>
      <c r="L158" s="53"/>
      <c r="M158" s="53"/>
      <c r="N158" s="52"/>
      <c r="O158" s="46"/>
      <c r="P158" s="52"/>
      <c r="Q158" s="53"/>
      <c r="R158" s="53"/>
      <c r="S158" s="53"/>
      <c r="T158" s="52"/>
      <c r="U158" s="46"/>
    </row>
    <row r="159" spans="1:21" ht="13.7" customHeight="1" x14ac:dyDescent="0.2">
      <c r="A159" s="23"/>
      <c r="B159" s="21"/>
      <c r="C159" s="39"/>
      <c r="D159" s="52"/>
      <c r="E159" s="53"/>
      <c r="F159" s="53"/>
      <c r="G159" s="53"/>
      <c r="H159" s="52"/>
      <c r="I159" s="46"/>
      <c r="J159" s="52"/>
      <c r="K159" s="53"/>
      <c r="L159" s="53"/>
      <c r="M159" s="53"/>
      <c r="N159" s="52"/>
      <c r="O159" s="46"/>
      <c r="P159" s="52"/>
      <c r="Q159" s="53"/>
      <c r="R159" s="53"/>
      <c r="S159" s="53"/>
      <c r="T159" s="52"/>
      <c r="U159" s="46"/>
    </row>
    <row r="160" spans="1:21" ht="13.7" customHeight="1" x14ac:dyDescent="0.2">
      <c r="A160" s="23"/>
      <c r="B160" s="21"/>
      <c r="C160" s="39"/>
      <c r="D160" s="52"/>
      <c r="E160" s="53"/>
      <c r="F160" s="53"/>
      <c r="G160" s="53"/>
      <c r="H160" s="52"/>
      <c r="I160" s="46"/>
      <c r="J160" s="52"/>
      <c r="K160" s="53"/>
      <c r="L160" s="53"/>
      <c r="M160" s="53"/>
      <c r="N160" s="52"/>
      <c r="O160" s="46"/>
      <c r="P160" s="52"/>
      <c r="Q160" s="53"/>
      <c r="R160" s="53"/>
      <c r="S160" s="53"/>
      <c r="T160" s="52"/>
      <c r="U160" s="46"/>
    </row>
    <row r="161" spans="1:21" ht="13.7" customHeight="1" x14ac:dyDescent="0.2">
      <c r="A161" s="23"/>
      <c r="B161" s="21"/>
      <c r="C161" s="39"/>
      <c r="D161" s="52"/>
      <c r="E161" s="53"/>
      <c r="F161" s="53"/>
      <c r="G161" s="53"/>
      <c r="H161" s="52"/>
      <c r="I161" s="46"/>
      <c r="J161" s="52"/>
      <c r="K161" s="53"/>
      <c r="L161" s="53"/>
      <c r="M161" s="53"/>
      <c r="N161" s="52"/>
      <c r="O161" s="46"/>
      <c r="P161" s="52"/>
      <c r="Q161" s="53"/>
      <c r="R161" s="53"/>
      <c r="S161" s="53"/>
      <c r="T161" s="52"/>
      <c r="U161" s="46"/>
    </row>
    <row r="162" spans="1:21" ht="13.7" customHeight="1" x14ac:dyDescent="0.2">
      <c r="A162" s="23"/>
      <c r="B162" s="21"/>
      <c r="C162" s="39"/>
      <c r="D162" s="52"/>
      <c r="E162" s="53"/>
      <c r="F162" s="53"/>
      <c r="G162" s="53"/>
      <c r="H162" s="52"/>
      <c r="I162" s="46"/>
      <c r="J162" s="52"/>
      <c r="K162" s="53"/>
      <c r="L162" s="53"/>
      <c r="M162" s="53"/>
      <c r="N162" s="52"/>
      <c r="O162" s="46"/>
      <c r="P162" s="52"/>
      <c r="Q162" s="53"/>
      <c r="R162" s="53"/>
      <c r="S162" s="53"/>
      <c r="T162" s="52"/>
      <c r="U162" s="46"/>
    </row>
    <row r="163" spans="1:21" ht="13.7" customHeight="1" x14ac:dyDescent="0.2">
      <c r="A163" s="23"/>
      <c r="B163" s="21"/>
      <c r="C163" s="39"/>
      <c r="D163" s="52"/>
      <c r="E163" s="53"/>
      <c r="F163" s="53"/>
      <c r="G163" s="53"/>
      <c r="H163" s="52"/>
      <c r="I163" s="46"/>
      <c r="J163" s="52"/>
      <c r="K163" s="53"/>
      <c r="L163" s="53"/>
      <c r="M163" s="53"/>
      <c r="N163" s="52"/>
      <c r="O163" s="46"/>
      <c r="P163" s="52"/>
      <c r="Q163" s="53"/>
      <c r="R163" s="53"/>
      <c r="S163" s="53"/>
      <c r="T163" s="52"/>
      <c r="U163" s="46"/>
    </row>
    <row r="164" spans="1:21" ht="13.7" customHeight="1" x14ac:dyDescent="0.2">
      <c r="A164" s="23"/>
      <c r="B164" s="21"/>
      <c r="C164" s="39"/>
      <c r="D164" s="52"/>
      <c r="E164" s="53"/>
      <c r="F164" s="53"/>
      <c r="G164" s="53"/>
      <c r="H164" s="52"/>
      <c r="I164" s="46"/>
      <c r="J164" s="52"/>
      <c r="K164" s="53"/>
      <c r="L164" s="53"/>
      <c r="M164" s="53"/>
      <c r="N164" s="52"/>
      <c r="O164" s="46"/>
      <c r="P164" s="52"/>
      <c r="Q164" s="53"/>
      <c r="R164" s="53"/>
      <c r="S164" s="53"/>
      <c r="T164" s="52"/>
      <c r="U164" s="46"/>
    </row>
    <row r="165" spans="1:21" ht="13.7" customHeight="1" x14ac:dyDescent="0.2">
      <c r="A165" s="23"/>
      <c r="B165" s="21"/>
      <c r="C165" s="39"/>
      <c r="D165" s="52"/>
      <c r="E165" s="53"/>
      <c r="F165" s="53"/>
      <c r="G165" s="53"/>
      <c r="H165" s="52"/>
      <c r="I165" s="46"/>
      <c r="J165" s="52"/>
      <c r="K165" s="53"/>
      <c r="L165" s="53"/>
      <c r="M165" s="53"/>
      <c r="N165" s="52"/>
      <c r="O165" s="46"/>
      <c r="P165" s="52"/>
      <c r="Q165" s="53"/>
      <c r="R165" s="53"/>
      <c r="S165" s="53"/>
      <c r="T165" s="52"/>
      <c r="U165" s="46"/>
    </row>
    <row r="166" spans="1:21" ht="13.7" customHeight="1" x14ac:dyDescent="0.2">
      <c r="A166" s="23"/>
      <c r="B166" s="21"/>
      <c r="C166" s="39"/>
      <c r="D166" s="52"/>
      <c r="E166" s="53"/>
      <c r="F166" s="53"/>
      <c r="G166" s="53"/>
      <c r="H166" s="52"/>
      <c r="I166" s="46"/>
      <c r="J166" s="52"/>
      <c r="K166" s="53"/>
      <c r="L166" s="53"/>
      <c r="M166" s="53"/>
      <c r="N166" s="52"/>
      <c r="O166" s="46"/>
      <c r="P166" s="52"/>
      <c r="Q166" s="53"/>
      <c r="R166" s="53"/>
      <c r="S166" s="53"/>
      <c r="T166" s="52"/>
      <c r="U166" s="46"/>
    </row>
    <row r="167" spans="1:21" ht="13.7" customHeight="1" x14ac:dyDescent="0.2">
      <c r="A167" s="23"/>
      <c r="B167" s="21"/>
      <c r="C167" s="39"/>
      <c r="D167" s="52"/>
      <c r="E167" s="53"/>
      <c r="F167" s="53"/>
      <c r="G167" s="53"/>
      <c r="H167" s="52"/>
      <c r="I167" s="46"/>
      <c r="J167" s="52"/>
      <c r="K167" s="53"/>
      <c r="L167" s="53"/>
      <c r="M167" s="53"/>
      <c r="N167" s="52"/>
      <c r="O167" s="46"/>
      <c r="P167" s="52"/>
      <c r="Q167" s="53"/>
      <c r="R167" s="53"/>
      <c r="S167" s="53"/>
      <c r="T167" s="52"/>
      <c r="U167" s="46"/>
    </row>
    <row r="168" spans="1:21" ht="13.7" customHeight="1" x14ac:dyDescent="0.2">
      <c r="A168" s="23"/>
      <c r="B168" s="21"/>
      <c r="C168" s="39"/>
      <c r="D168" s="52"/>
      <c r="E168" s="53"/>
      <c r="F168" s="53"/>
      <c r="G168" s="53"/>
      <c r="H168" s="52"/>
      <c r="I168" s="46"/>
      <c r="J168" s="52"/>
      <c r="K168" s="53"/>
      <c r="L168" s="53"/>
      <c r="M168" s="53"/>
      <c r="N168" s="52"/>
      <c r="O168" s="46"/>
      <c r="P168" s="52"/>
      <c r="Q168" s="53"/>
      <c r="R168" s="53"/>
      <c r="S168" s="53"/>
      <c r="T168" s="52"/>
      <c r="U168" s="46"/>
    </row>
    <row r="169" spans="1:21" ht="13.7" customHeight="1" x14ac:dyDescent="0.2">
      <c r="A169" s="23"/>
      <c r="B169" s="21"/>
      <c r="C169" s="39"/>
      <c r="D169" s="52"/>
      <c r="E169" s="53"/>
      <c r="F169" s="53"/>
      <c r="G169" s="53"/>
      <c r="H169" s="52"/>
      <c r="I169" s="46"/>
      <c r="J169" s="52"/>
      <c r="K169" s="53"/>
      <c r="L169" s="53"/>
      <c r="M169" s="53"/>
      <c r="N169" s="52"/>
      <c r="O169" s="46"/>
      <c r="P169" s="52"/>
      <c r="Q169" s="53"/>
      <c r="R169" s="53"/>
      <c r="S169" s="53"/>
      <c r="T169" s="52"/>
      <c r="U169" s="46"/>
    </row>
    <row r="170" spans="1:21" ht="13.7" customHeight="1" x14ac:dyDescent="0.2">
      <c r="A170" s="23"/>
      <c r="B170" s="21"/>
      <c r="C170" s="39"/>
      <c r="D170" s="52"/>
      <c r="E170" s="53"/>
      <c r="F170" s="53"/>
      <c r="G170" s="53"/>
      <c r="H170" s="52"/>
      <c r="I170" s="46"/>
      <c r="J170" s="52"/>
      <c r="K170" s="53"/>
      <c r="L170" s="53"/>
      <c r="M170" s="53"/>
      <c r="N170" s="52"/>
      <c r="O170" s="46"/>
      <c r="P170" s="52"/>
      <c r="Q170" s="53"/>
      <c r="R170" s="53"/>
      <c r="S170" s="53"/>
      <c r="T170" s="52"/>
      <c r="U170" s="46"/>
    </row>
    <row r="171" spans="1:21" ht="13.7" customHeight="1" x14ac:dyDescent="0.2">
      <c r="A171" s="23"/>
      <c r="B171" s="21"/>
      <c r="C171" s="39"/>
      <c r="D171" s="52"/>
      <c r="E171" s="53"/>
      <c r="F171" s="53"/>
      <c r="G171" s="53"/>
      <c r="H171" s="52"/>
      <c r="I171" s="46"/>
      <c r="J171" s="52"/>
      <c r="K171" s="53"/>
      <c r="L171" s="53"/>
      <c r="M171" s="53"/>
      <c r="N171" s="52"/>
      <c r="O171" s="46"/>
      <c r="P171" s="52"/>
      <c r="Q171" s="53"/>
      <c r="R171" s="53"/>
      <c r="S171" s="53"/>
      <c r="T171" s="52"/>
      <c r="U171" s="46"/>
    </row>
    <row r="172" spans="1:21" ht="13.7" customHeight="1" x14ac:dyDescent="0.2">
      <c r="A172" s="23"/>
      <c r="B172" s="21"/>
      <c r="C172" s="39"/>
      <c r="D172" s="52"/>
      <c r="E172" s="53"/>
      <c r="F172" s="53"/>
      <c r="G172" s="53"/>
      <c r="H172" s="52"/>
      <c r="I172" s="46"/>
      <c r="J172" s="52"/>
      <c r="K172" s="53"/>
      <c r="L172" s="53"/>
      <c r="M172" s="53"/>
      <c r="N172" s="52"/>
      <c r="O172" s="46"/>
      <c r="P172" s="52"/>
      <c r="Q172" s="53"/>
      <c r="R172" s="53"/>
      <c r="S172" s="53"/>
      <c r="T172" s="52"/>
      <c r="U172" s="46"/>
    </row>
    <row r="173" spans="1:21" ht="13.7" customHeight="1" x14ac:dyDescent="0.2">
      <c r="A173" s="23"/>
      <c r="B173" s="21"/>
      <c r="C173" s="39"/>
      <c r="D173" s="52"/>
      <c r="E173" s="53"/>
      <c r="F173" s="53"/>
      <c r="G173" s="53"/>
      <c r="H173" s="52"/>
      <c r="I173" s="46"/>
      <c r="J173" s="52"/>
      <c r="K173" s="53"/>
      <c r="L173" s="53"/>
      <c r="M173" s="53"/>
      <c r="N173" s="52"/>
      <c r="O173" s="46"/>
      <c r="P173" s="52"/>
      <c r="Q173" s="53"/>
      <c r="R173" s="53"/>
      <c r="S173" s="53"/>
      <c r="T173" s="52"/>
      <c r="U173" s="46"/>
    </row>
    <row r="174" spans="1:21" ht="13.7" customHeight="1" x14ac:dyDescent="0.2">
      <c r="A174" s="23"/>
      <c r="B174" s="21"/>
      <c r="C174" s="39"/>
      <c r="D174" s="52"/>
      <c r="E174" s="53"/>
      <c r="F174" s="53"/>
      <c r="G174" s="53"/>
      <c r="H174" s="52"/>
      <c r="I174" s="46"/>
      <c r="J174" s="52"/>
      <c r="K174" s="53"/>
      <c r="L174" s="53"/>
      <c r="M174" s="53"/>
      <c r="N174" s="52"/>
      <c r="O174" s="46"/>
      <c r="P174" s="52"/>
      <c r="Q174" s="53"/>
      <c r="R174" s="53"/>
      <c r="S174" s="53"/>
      <c r="T174" s="52"/>
      <c r="U174" s="46"/>
    </row>
    <row r="175" spans="1:21" ht="13.7" customHeight="1" x14ac:dyDescent="0.2">
      <c r="A175" s="23"/>
      <c r="B175" s="21"/>
      <c r="C175" s="39"/>
      <c r="D175" s="52"/>
      <c r="E175" s="53"/>
      <c r="F175" s="53"/>
      <c r="G175" s="53"/>
      <c r="H175" s="52"/>
      <c r="I175" s="46"/>
      <c r="J175" s="52"/>
      <c r="K175" s="53"/>
      <c r="L175" s="53"/>
      <c r="M175" s="53"/>
      <c r="N175" s="52"/>
      <c r="O175" s="46"/>
      <c r="P175" s="52"/>
      <c r="Q175" s="53"/>
      <c r="R175" s="53"/>
      <c r="S175" s="53"/>
      <c r="T175" s="52"/>
      <c r="U175" s="46"/>
    </row>
    <row r="176" spans="1:21" ht="13.7" customHeight="1" x14ac:dyDescent="0.2">
      <c r="A176" s="23"/>
      <c r="B176" s="21"/>
      <c r="C176" s="39"/>
      <c r="D176" s="52"/>
      <c r="E176" s="53"/>
      <c r="F176" s="53"/>
      <c r="G176" s="53"/>
      <c r="H176" s="52"/>
      <c r="I176" s="46"/>
      <c r="J176" s="52"/>
      <c r="K176" s="53"/>
      <c r="L176" s="53"/>
      <c r="M176" s="53"/>
      <c r="N176" s="52"/>
      <c r="O176" s="46"/>
      <c r="P176" s="52"/>
      <c r="Q176" s="53"/>
      <c r="R176" s="53"/>
      <c r="S176" s="53"/>
      <c r="T176" s="52"/>
      <c r="U176" s="46"/>
    </row>
    <row r="177" spans="1:21" ht="13.7" customHeight="1" x14ac:dyDescent="0.2">
      <c r="A177" s="23"/>
      <c r="B177" s="21"/>
      <c r="C177" s="39"/>
      <c r="D177" s="52"/>
      <c r="E177" s="53"/>
      <c r="F177" s="53"/>
      <c r="G177" s="53"/>
      <c r="H177" s="52"/>
      <c r="I177" s="46"/>
      <c r="J177" s="52"/>
      <c r="K177" s="53"/>
      <c r="L177" s="53"/>
      <c r="M177" s="53"/>
      <c r="N177" s="52"/>
      <c r="O177" s="46"/>
      <c r="P177" s="52"/>
      <c r="Q177" s="53"/>
      <c r="R177" s="53"/>
      <c r="S177" s="53"/>
      <c r="T177" s="52"/>
      <c r="U177" s="46"/>
    </row>
    <row r="178" spans="1:21" ht="13.7" customHeight="1" x14ac:dyDescent="0.2">
      <c r="A178" s="23"/>
      <c r="B178" s="21"/>
      <c r="C178" s="39"/>
      <c r="D178" s="52"/>
      <c r="E178" s="53"/>
      <c r="F178" s="53"/>
      <c r="G178" s="53"/>
      <c r="H178" s="52"/>
      <c r="I178" s="46"/>
      <c r="J178" s="52"/>
      <c r="K178" s="53"/>
      <c r="L178" s="53"/>
      <c r="M178" s="53"/>
      <c r="N178" s="52"/>
      <c r="O178" s="46"/>
      <c r="P178" s="52"/>
      <c r="Q178" s="53"/>
      <c r="R178" s="53"/>
      <c r="S178" s="53"/>
      <c r="T178" s="52"/>
      <c r="U178" s="46"/>
    </row>
    <row r="179" spans="1:21" ht="13.7" customHeight="1" x14ac:dyDescent="0.2">
      <c r="A179" s="23"/>
      <c r="B179" s="21"/>
      <c r="C179" s="39"/>
      <c r="D179" s="52"/>
      <c r="E179" s="53"/>
      <c r="F179" s="53"/>
      <c r="G179" s="53"/>
      <c r="H179" s="52"/>
      <c r="I179" s="46"/>
      <c r="J179" s="52"/>
      <c r="K179" s="53"/>
      <c r="L179" s="53"/>
      <c r="M179" s="53"/>
      <c r="N179" s="52"/>
      <c r="O179" s="46"/>
      <c r="P179" s="52"/>
      <c r="Q179" s="53"/>
      <c r="R179" s="53"/>
      <c r="S179" s="53"/>
      <c r="T179" s="52"/>
      <c r="U179" s="46"/>
    </row>
    <row r="180" spans="1:21" ht="13.7" customHeight="1" x14ac:dyDescent="0.2">
      <c r="A180" s="23"/>
      <c r="B180" s="21"/>
      <c r="C180" s="39"/>
      <c r="D180" s="52"/>
      <c r="E180" s="53"/>
      <c r="F180" s="53"/>
      <c r="G180" s="53"/>
      <c r="H180" s="52"/>
      <c r="I180" s="46"/>
      <c r="J180" s="52"/>
      <c r="K180" s="53"/>
      <c r="L180" s="53"/>
      <c r="M180" s="53"/>
      <c r="N180" s="52"/>
      <c r="O180" s="46"/>
      <c r="P180" s="52"/>
      <c r="Q180" s="53"/>
      <c r="R180" s="53"/>
      <c r="S180" s="53"/>
      <c r="T180" s="52"/>
      <c r="U180" s="46"/>
    </row>
    <row r="181" spans="1:21" ht="13.7" customHeight="1" x14ac:dyDescent="0.2">
      <c r="A181" s="23"/>
      <c r="B181" s="21"/>
      <c r="C181" s="39"/>
      <c r="D181" s="52"/>
      <c r="E181" s="53"/>
      <c r="F181" s="53"/>
      <c r="G181" s="53"/>
      <c r="H181" s="52"/>
      <c r="I181" s="46"/>
      <c r="J181" s="52"/>
      <c r="K181" s="53"/>
      <c r="L181" s="53"/>
      <c r="M181" s="53"/>
      <c r="N181" s="52"/>
      <c r="O181" s="46"/>
      <c r="P181" s="52"/>
      <c r="Q181" s="53"/>
      <c r="R181" s="53"/>
      <c r="S181" s="53"/>
      <c r="T181" s="52"/>
      <c r="U181" s="46"/>
    </row>
    <row r="182" spans="1:21" ht="13.7" customHeight="1" x14ac:dyDescent="0.2">
      <c r="A182" s="23"/>
      <c r="B182" s="21"/>
      <c r="C182" s="39"/>
      <c r="D182" s="52"/>
      <c r="E182" s="53"/>
      <c r="F182" s="53"/>
      <c r="G182" s="53"/>
      <c r="H182" s="52"/>
      <c r="I182" s="46"/>
      <c r="J182" s="52"/>
      <c r="K182" s="53"/>
      <c r="L182" s="53"/>
      <c r="M182" s="53"/>
      <c r="N182" s="52"/>
      <c r="O182" s="46"/>
      <c r="P182" s="52"/>
      <c r="Q182" s="53"/>
      <c r="R182" s="53"/>
      <c r="S182" s="53"/>
      <c r="T182" s="52"/>
      <c r="U182" s="46"/>
    </row>
    <row r="183" spans="1:21" ht="13.7" customHeight="1" x14ac:dyDescent="0.2">
      <c r="A183" s="23"/>
      <c r="B183" s="21"/>
      <c r="C183" s="39"/>
      <c r="D183" s="52"/>
      <c r="E183" s="53"/>
      <c r="F183" s="53"/>
      <c r="G183" s="53"/>
      <c r="H183" s="52"/>
      <c r="I183" s="46"/>
      <c r="J183" s="52"/>
      <c r="K183" s="53"/>
      <c r="L183" s="53"/>
      <c r="M183" s="53"/>
      <c r="N183" s="52"/>
      <c r="O183" s="46"/>
      <c r="P183" s="52"/>
      <c r="Q183" s="53"/>
      <c r="R183" s="53"/>
      <c r="S183" s="53"/>
      <c r="T183" s="52"/>
      <c r="U183" s="46"/>
    </row>
    <row r="184" spans="1:21" ht="13.7" customHeight="1" x14ac:dyDescent="0.2">
      <c r="A184" s="23"/>
      <c r="B184" s="21"/>
      <c r="C184" s="39"/>
      <c r="D184" s="52"/>
      <c r="E184" s="53"/>
      <c r="F184" s="53"/>
      <c r="G184" s="53"/>
      <c r="H184" s="52"/>
      <c r="I184" s="46"/>
      <c r="J184" s="52"/>
      <c r="K184" s="53"/>
      <c r="L184" s="53"/>
      <c r="M184" s="53"/>
      <c r="N184" s="52"/>
      <c r="O184" s="46"/>
      <c r="P184" s="52"/>
      <c r="Q184" s="53"/>
      <c r="R184" s="53"/>
      <c r="S184" s="53"/>
      <c r="T184" s="52"/>
      <c r="U184" s="46"/>
    </row>
    <row r="185" spans="1:21" ht="13.7" customHeight="1" x14ac:dyDescent="0.2">
      <c r="A185" s="23"/>
      <c r="B185" s="21"/>
      <c r="C185" s="39"/>
      <c r="D185" s="52"/>
      <c r="E185" s="53"/>
      <c r="F185" s="53"/>
      <c r="G185" s="53"/>
      <c r="H185" s="52"/>
      <c r="I185" s="46"/>
      <c r="J185" s="52"/>
      <c r="K185" s="53"/>
      <c r="L185" s="53"/>
      <c r="M185" s="53"/>
      <c r="N185" s="52"/>
      <c r="O185" s="46"/>
      <c r="P185" s="52"/>
      <c r="Q185" s="53"/>
      <c r="R185" s="53"/>
      <c r="S185" s="53"/>
      <c r="T185" s="52"/>
      <c r="U185" s="46"/>
    </row>
    <row r="186" spans="1:21" ht="13.7" customHeight="1" x14ac:dyDescent="0.2">
      <c r="A186" s="23"/>
      <c r="B186" s="21"/>
      <c r="C186" s="39"/>
      <c r="D186" s="52"/>
      <c r="E186" s="53"/>
      <c r="F186" s="53"/>
      <c r="G186" s="53"/>
      <c r="H186" s="52"/>
      <c r="I186" s="46"/>
      <c r="J186" s="52"/>
      <c r="K186" s="53"/>
      <c r="L186" s="53"/>
      <c r="M186" s="53"/>
      <c r="N186" s="52"/>
      <c r="O186" s="46"/>
      <c r="P186" s="52"/>
      <c r="Q186" s="53"/>
      <c r="R186" s="53"/>
      <c r="S186" s="53"/>
      <c r="T186" s="52"/>
      <c r="U186" s="46"/>
    </row>
    <row r="187" spans="1:21" ht="13.7" customHeight="1" x14ac:dyDescent="0.2">
      <c r="A187" s="23"/>
      <c r="B187" s="21"/>
      <c r="C187" s="39"/>
      <c r="D187" s="52"/>
      <c r="E187" s="53"/>
      <c r="F187" s="53"/>
      <c r="G187" s="53"/>
      <c r="H187" s="52"/>
      <c r="I187" s="46"/>
      <c r="J187" s="52"/>
      <c r="K187" s="53"/>
      <c r="L187" s="53"/>
      <c r="M187" s="53"/>
      <c r="N187" s="52"/>
      <c r="O187" s="46"/>
      <c r="P187" s="52"/>
      <c r="Q187" s="53"/>
      <c r="R187" s="53"/>
      <c r="S187" s="53"/>
      <c r="T187" s="52"/>
      <c r="U187" s="46"/>
    </row>
    <row r="188" spans="1:21" ht="13.7" customHeight="1" x14ac:dyDescent="0.2">
      <c r="A188" s="23"/>
      <c r="B188" s="21"/>
      <c r="C188" s="39"/>
      <c r="D188" s="52"/>
      <c r="E188" s="53"/>
      <c r="F188" s="53"/>
      <c r="G188" s="53"/>
      <c r="H188" s="52"/>
      <c r="I188" s="46"/>
      <c r="J188" s="52"/>
      <c r="K188" s="53"/>
      <c r="L188" s="53"/>
      <c r="M188" s="53"/>
      <c r="N188" s="52"/>
      <c r="O188" s="46"/>
      <c r="P188" s="52"/>
      <c r="Q188" s="53"/>
      <c r="R188" s="53"/>
      <c r="S188" s="53"/>
      <c r="T188" s="52"/>
      <c r="U188" s="46"/>
    </row>
    <row r="189" spans="1:21" ht="13.7" customHeight="1" x14ac:dyDescent="0.2">
      <c r="A189" s="23"/>
      <c r="B189" s="21"/>
      <c r="C189" s="39"/>
      <c r="D189" s="52"/>
      <c r="E189" s="53"/>
      <c r="F189" s="53"/>
      <c r="G189" s="53"/>
      <c r="H189" s="52"/>
      <c r="I189" s="46"/>
      <c r="J189" s="52"/>
      <c r="K189" s="53"/>
      <c r="L189" s="53"/>
      <c r="M189" s="53"/>
      <c r="N189" s="52"/>
      <c r="O189" s="46"/>
      <c r="P189" s="52"/>
      <c r="Q189" s="53"/>
      <c r="R189" s="53"/>
      <c r="S189" s="53"/>
      <c r="T189" s="52"/>
      <c r="U189" s="46"/>
    </row>
    <row r="190" spans="1:21" ht="13.7" customHeight="1" x14ac:dyDescent="0.2">
      <c r="A190" s="23"/>
      <c r="B190" s="21"/>
      <c r="C190" s="39"/>
      <c r="D190" s="52"/>
      <c r="E190" s="53"/>
      <c r="F190" s="53"/>
      <c r="G190" s="53"/>
      <c r="H190" s="52"/>
      <c r="I190" s="46"/>
      <c r="J190" s="52"/>
      <c r="K190" s="53"/>
      <c r="L190" s="53"/>
      <c r="M190" s="53"/>
      <c r="N190" s="52"/>
      <c r="O190" s="46"/>
      <c r="P190" s="52"/>
      <c r="Q190" s="53"/>
      <c r="R190" s="53"/>
      <c r="S190" s="53"/>
      <c r="T190" s="52"/>
      <c r="U190" s="46"/>
    </row>
    <row r="191" spans="1:21" ht="13.7" customHeight="1" x14ac:dyDescent="0.2">
      <c r="A191" s="23"/>
      <c r="B191" s="21"/>
      <c r="C191" s="39"/>
      <c r="D191" s="52"/>
      <c r="E191" s="53"/>
      <c r="F191" s="53"/>
      <c r="G191" s="53"/>
      <c r="H191" s="52"/>
      <c r="I191" s="46"/>
      <c r="J191" s="52"/>
      <c r="K191" s="53"/>
      <c r="L191" s="53"/>
      <c r="M191" s="53"/>
      <c r="N191" s="52"/>
      <c r="O191" s="46"/>
      <c r="P191" s="52"/>
      <c r="Q191" s="53"/>
      <c r="R191" s="53"/>
      <c r="S191" s="53"/>
      <c r="T191" s="52"/>
      <c r="U191" s="46"/>
    </row>
    <row r="192" spans="1:21" ht="13.7" customHeight="1" x14ac:dyDescent="0.2">
      <c r="A192" s="23"/>
      <c r="B192" s="21"/>
      <c r="C192" s="39"/>
      <c r="D192" s="52"/>
      <c r="E192" s="53"/>
      <c r="F192" s="53"/>
      <c r="G192" s="53"/>
      <c r="H192" s="52"/>
      <c r="I192" s="46"/>
      <c r="J192" s="52"/>
      <c r="K192" s="53"/>
      <c r="L192" s="53"/>
      <c r="M192" s="53"/>
      <c r="N192" s="52"/>
      <c r="O192" s="46"/>
      <c r="P192" s="52"/>
      <c r="Q192" s="53"/>
      <c r="R192" s="53"/>
      <c r="S192" s="53"/>
      <c r="T192" s="52"/>
      <c r="U192" s="46"/>
    </row>
    <row r="193" spans="1:21" ht="13.7" customHeight="1" x14ac:dyDescent="0.2">
      <c r="A193" s="23"/>
      <c r="B193" s="21"/>
      <c r="C193" s="39"/>
      <c r="D193" s="52"/>
      <c r="E193" s="53"/>
      <c r="F193" s="53"/>
      <c r="G193" s="53"/>
      <c r="H193" s="52"/>
      <c r="I193" s="46"/>
      <c r="J193" s="52"/>
      <c r="K193" s="53"/>
      <c r="L193" s="53"/>
      <c r="M193" s="53"/>
      <c r="N193" s="52"/>
      <c r="O193" s="46"/>
      <c r="P193" s="52"/>
      <c r="Q193" s="53"/>
      <c r="R193" s="53"/>
      <c r="S193" s="53"/>
      <c r="T193" s="52"/>
      <c r="U193" s="46"/>
    </row>
    <row r="194" spans="1:21" ht="13.7" customHeight="1" x14ac:dyDescent="0.2">
      <c r="A194" s="23"/>
      <c r="B194" s="21"/>
      <c r="C194" s="39"/>
      <c r="D194" s="52"/>
      <c r="E194" s="53"/>
      <c r="F194" s="53"/>
      <c r="G194" s="53"/>
      <c r="H194" s="52"/>
      <c r="I194" s="46"/>
      <c r="J194" s="52"/>
      <c r="K194" s="53"/>
      <c r="L194" s="53"/>
      <c r="M194" s="53"/>
      <c r="N194" s="52"/>
      <c r="O194" s="46"/>
      <c r="P194" s="52"/>
      <c r="Q194" s="53"/>
      <c r="R194" s="53"/>
      <c r="S194" s="53"/>
      <c r="T194" s="52"/>
      <c r="U194" s="46"/>
    </row>
    <row r="195" spans="1:21" ht="13.7" customHeight="1" x14ac:dyDescent="0.2">
      <c r="A195" s="23"/>
      <c r="B195" s="21"/>
      <c r="C195" s="39"/>
      <c r="D195" s="52"/>
      <c r="E195" s="53"/>
      <c r="F195" s="53"/>
      <c r="G195" s="53"/>
      <c r="H195" s="52"/>
      <c r="I195" s="46"/>
      <c r="J195" s="52"/>
      <c r="K195" s="53"/>
      <c r="L195" s="53"/>
      <c r="M195" s="53"/>
      <c r="N195" s="52"/>
      <c r="O195" s="46"/>
      <c r="P195" s="52"/>
      <c r="Q195" s="53"/>
      <c r="R195" s="53"/>
      <c r="S195" s="53"/>
      <c r="T195" s="52"/>
      <c r="U195" s="46"/>
    </row>
    <row r="196" spans="1:21" ht="13.7" customHeight="1" x14ac:dyDescent="0.2">
      <c r="A196" s="23"/>
      <c r="B196" s="21"/>
      <c r="C196" s="39"/>
      <c r="D196" s="52"/>
      <c r="E196" s="53"/>
      <c r="F196" s="53"/>
      <c r="G196" s="53"/>
      <c r="H196" s="52"/>
      <c r="I196" s="46"/>
      <c r="J196" s="52"/>
      <c r="K196" s="53"/>
      <c r="L196" s="53"/>
      <c r="M196" s="53"/>
      <c r="N196" s="52"/>
      <c r="O196" s="46"/>
      <c r="P196" s="52"/>
      <c r="Q196" s="53"/>
      <c r="R196" s="53"/>
      <c r="S196" s="53"/>
      <c r="T196" s="52"/>
      <c r="U196" s="46"/>
    </row>
    <row r="197" spans="1:21" ht="13.7" customHeight="1" x14ac:dyDescent="0.2">
      <c r="A197" s="23"/>
      <c r="B197" s="21"/>
      <c r="C197" s="39"/>
      <c r="D197" s="52"/>
      <c r="E197" s="53"/>
      <c r="F197" s="53"/>
      <c r="G197" s="53"/>
      <c r="H197" s="52"/>
      <c r="I197" s="46"/>
      <c r="J197" s="52"/>
      <c r="K197" s="53"/>
      <c r="L197" s="53"/>
      <c r="M197" s="53"/>
      <c r="N197" s="52"/>
      <c r="O197" s="46"/>
      <c r="P197" s="52"/>
      <c r="Q197" s="53"/>
      <c r="R197" s="53"/>
      <c r="S197" s="53"/>
      <c r="T197" s="52"/>
      <c r="U197" s="46"/>
    </row>
    <row r="198" spans="1:21" ht="13.7" customHeight="1" x14ac:dyDescent="0.2">
      <c r="A198" s="23"/>
      <c r="B198" s="21"/>
      <c r="C198" s="39"/>
      <c r="D198" s="52"/>
      <c r="E198" s="53"/>
      <c r="F198" s="53"/>
      <c r="G198" s="53"/>
      <c r="H198" s="52"/>
      <c r="I198" s="46"/>
      <c r="J198" s="52"/>
      <c r="K198" s="53"/>
      <c r="L198" s="53"/>
      <c r="M198" s="53"/>
      <c r="N198" s="52"/>
      <c r="O198" s="46"/>
      <c r="P198" s="52"/>
      <c r="Q198" s="53"/>
      <c r="R198" s="53"/>
      <c r="S198" s="53"/>
      <c r="T198" s="52"/>
      <c r="U198" s="46"/>
    </row>
    <row r="199" spans="1:21" ht="13.7" customHeight="1" x14ac:dyDescent="0.2">
      <c r="A199" s="23"/>
      <c r="B199" s="21"/>
      <c r="C199" s="39"/>
      <c r="D199" s="52"/>
      <c r="E199" s="53"/>
      <c r="F199" s="53"/>
      <c r="G199" s="53"/>
      <c r="H199" s="52"/>
      <c r="I199" s="46"/>
      <c r="J199" s="52"/>
      <c r="K199" s="53"/>
      <c r="L199" s="53"/>
      <c r="M199" s="53"/>
      <c r="N199" s="52"/>
      <c r="O199" s="46"/>
      <c r="P199" s="52"/>
      <c r="Q199" s="53"/>
      <c r="R199" s="53"/>
      <c r="S199" s="53"/>
      <c r="T199" s="52"/>
      <c r="U199" s="46"/>
    </row>
    <row r="200" spans="1:21" ht="13.7" customHeight="1" x14ac:dyDescent="0.2">
      <c r="A200" s="23"/>
      <c r="B200" s="21"/>
      <c r="C200" s="39"/>
      <c r="D200" s="52"/>
      <c r="E200" s="53"/>
      <c r="F200" s="53"/>
      <c r="G200" s="53"/>
      <c r="H200" s="52"/>
      <c r="I200" s="46"/>
      <c r="J200" s="52"/>
      <c r="K200" s="53"/>
      <c r="L200" s="53"/>
      <c r="M200" s="53"/>
      <c r="N200" s="52"/>
      <c r="O200" s="46"/>
      <c r="P200" s="52"/>
      <c r="Q200" s="53"/>
      <c r="R200" s="53"/>
      <c r="S200" s="53"/>
      <c r="T200" s="52"/>
      <c r="U200" s="46"/>
    </row>
    <row r="201" spans="1:21" ht="13.7" customHeight="1" x14ac:dyDescent="0.2">
      <c r="A201" s="23"/>
      <c r="B201" s="21"/>
      <c r="C201" s="39"/>
      <c r="D201" s="52"/>
      <c r="E201" s="53"/>
      <c r="F201" s="53"/>
      <c r="G201" s="53"/>
      <c r="H201" s="52"/>
      <c r="I201" s="46"/>
      <c r="J201" s="52"/>
      <c r="K201" s="53"/>
      <c r="L201" s="53"/>
      <c r="M201" s="53"/>
      <c r="N201" s="52"/>
      <c r="O201" s="46"/>
      <c r="P201" s="52"/>
      <c r="Q201" s="53"/>
      <c r="R201" s="53"/>
      <c r="S201" s="53"/>
      <c r="T201" s="52"/>
      <c r="U201" s="46"/>
    </row>
    <row r="202" spans="1:21" ht="13.7" customHeight="1" x14ac:dyDescent="0.2">
      <c r="A202" s="23"/>
      <c r="B202" s="21"/>
      <c r="C202" s="39"/>
      <c r="D202" s="52"/>
      <c r="E202" s="53"/>
      <c r="F202" s="53"/>
      <c r="G202" s="53"/>
      <c r="H202" s="52"/>
      <c r="I202" s="46"/>
      <c r="J202" s="52"/>
      <c r="K202" s="53"/>
      <c r="L202" s="53"/>
      <c r="M202" s="53"/>
      <c r="N202" s="52"/>
      <c r="O202" s="46"/>
      <c r="P202" s="52"/>
      <c r="Q202" s="53"/>
      <c r="R202" s="53"/>
      <c r="S202" s="53"/>
      <c r="T202" s="52"/>
      <c r="U202" s="46"/>
    </row>
    <row r="203" spans="1:21" ht="13.7" customHeight="1" x14ac:dyDescent="0.2">
      <c r="A203" s="23"/>
      <c r="B203" s="21"/>
      <c r="C203" s="39"/>
      <c r="D203" s="52"/>
      <c r="E203" s="53"/>
      <c r="F203" s="53"/>
      <c r="G203" s="53"/>
      <c r="H203" s="52"/>
      <c r="I203" s="46"/>
      <c r="J203" s="52"/>
      <c r="K203" s="53"/>
      <c r="L203" s="53"/>
      <c r="M203" s="53"/>
      <c r="N203" s="52"/>
      <c r="O203" s="46"/>
      <c r="P203" s="52"/>
      <c r="Q203" s="53"/>
      <c r="R203" s="53"/>
      <c r="S203" s="53"/>
      <c r="T203" s="52"/>
      <c r="U203" s="46"/>
    </row>
    <row r="204" spans="1:21" ht="13.7" customHeight="1" x14ac:dyDescent="0.2">
      <c r="A204" s="23"/>
      <c r="B204" s="21"/>
      <c r="C204" s="39"/>
      <c r="D204" s="52"/>
      <c r="E204" s="53"/>
      <c r="F204" s="53"/>
      <c r="G204" s="53"/>
      <c r="H204" s="52"/>
      <c r="I204" s="46"/>
      <c r="J204" s="52"/>
      <c r="K204" s="53"/>
      <c r="L204" s="53"/>
      <c r="M204" s="53"/>
      <c r="N204" s="52"/>
      <c r="O204" s="46"/>
      <c r="P204" s="52"/>
      <c r="Q204" s="53"/>
      <c r="R204" s="53"/>
      <c r="S204" s="53"/>
      <c r="T204" s="52"/>
      <c r="U204" s="46"/>
    </row>
    <row r="205" spans="1:21" ht="13.7" customHeight="1" x14ac:dyDescent="0.2">
      <c r="A205" s="23"/>
      <c r="B205" s="21"/>
      <c r="C205" s="39"/>
      <c r="D205" s="52"/>
      <c r="E205" s="53"/>
      <c r="F205" s="53"/>
      <c r="G205" s="53"/>
      <c r="H205" s="52"/>
      <c r="I205" s="46"/>
      <c r="J205" s="52"/>
      <c r="K205" s="53"/>
      <c r="L205" s="53"/>
      <c r="M205" s="53"/>
      <c r="N205" s="52"/>
      <c r="O205" s="46"/>
      <c r="P205" s="52"/>
      <c r="Q205" s="53"/>
      <c r="R205" s="53"/>
      <c r="S205" s="53"/>
      <c r="T205" s="52"/>
      <c r="U205" s="46"/>
    </row>
    <row r="206" spans="1:21" ht="13.7" customHeight="1" x14ac:dyDescent="0.2">
      <c r="A206" s="23"/>
      <c r="B206" s="21"/>
      <c r="C206" s="39"/>
      <c r="D206" s="52"/>
      <c r="E206" s="53"/>
      <c r="F206" s="53"/>
      <c r="G206" s="53"/>
      <c r="H206" s="52"/>
      <c r="I206" s="46"/>
      <c r="J206" s="52"/>
      <c r="K206" s="53"/>
      <c r="L206" s="53"/>
      <c r="M206" s="53"/>
      <c r="N206" s="52"/>
      <c r="O206" s="46"/>
      <c r="P206" s="52"/>
      <c r="Q206" s="53"/>
      <c r="R206" s="53"/>
      <c r="S206" s="53"/>
      <c r="T206" s="52"/>
      <c r="U206" s="46"/>
    </row>
    <row r="207" spans="1:21" ht="13.7" customHeight="1" x14ac:dyDescent="0.2">
      <c r="A207" s="23"/>
      <c r="B207" s="21"/>
      <c r="C207" s="39"/>
      <c r="D207" s="52"/>
      <c r="E207" s="53"/>
      <c r="F207" s="53"/>
      <c r="G207" s="53"/>
      <c r="H207" s="52"/>
      <c r="I207" s="46"/>
      <c r="J207" s="52"/>
      <c r="K207" s="53"/>
      <c r="L207" s="53"/>
      <c r="M207" s="53"/>
      <c r="N207" s="52"/>
      <c r="O207" s="46"/>
      <c r="P207" s="52"/>
      <c r="Q207" s="53"/>
      <c r="R207" s="53"/>
      <c r="S207" s="53"/>
      <c r="T207" s="52"/>
      <c r="U207" s="46"/>
    </row>
    <row r="208" spans="1:21" ht="13.7" customHeight="1" x14ac:dyDescent="0.2">
      <c r="A208" s="23"/>
      <c r="B208" s="21"/>
      <c r="C208" s="39"/>
      <c r="D208" s="52"/>
      <c r="E208" s="53"/>
      <c r="F208" s="53"/>
      <c r="G208" s="53"/>
      <c r="H208" s="52"/>
      <c r="I208" s="46"/>
      <c r="J208" s="52"/>
      <c r="K208" s="53"/>
      <c r="L208" s="53"/>
      <c r="M208" s="53"/>
      <c r="N208" s="52"/>
      <c r="O208" s="46"/>
      <c r="P208" s="52"/>
      <c r="Q208" s="53"/>
      <c r="R208" s="53"/>
      <c r="S208" s="53"/>
      <c r="T208" s="52"/>
      <c r="U208" s="46"/>
    </row>
    <row r="209" spans="1:21" ht="13.7" customHeight="1" x14ac:dyDescent="0.2">
      <c r="A209" s="23"/>
      <c r="B209" s="21"/>
      <c r="C209" s="39"/>
      <c r="D209" s="52"/>
      <c r="E209" s="53"/>
      <c r="F209" s="53"/>
      <c r="G209" s="53"/>
      <c r="H209" s="52"/>
      <c r="I209" s="46"/>
      <c r="J209" s="52"/>
      <c r="K209" s="53"/>
      <c r="L209" s="53"/>
      <c r="M209" s="53"/>
      <c r="N209" s="52"/>
      <c r="O209" s="46"/>
      <c r="P209" s="52"/>
      <c r="Q209" s="53"/>
      <c r="R209" s="53"/>
      <c r="S209" s="53"/>
      <c r="T209" s="52"/>
      <c r="U209" s="46"/>
    </row>
    <row r="210" spans="1:21" ht="13.7" customHeight="1" x14ac:dyDescent="0.2">
      <c r="A210" s="23"/>
      <c r="B210" s="21"/>
      <c r="C210" s="39"/>
      <c r="D210" s="52"/>
      <c r="E210" s="53"/>
      <c r="F210" s="53"/>
      <c r="G210" s="53"/>
      <c r="H210" s="52"/>
      <c r="I210" s="46"/>
      <c r="J210" s="52"/>
      <c r="K210" s="53"/>
      <c r="L210" s="53"/>
      <c r="M210" s="53"/>
      <c r="N210" s="52"/>
      <c r="O210" s="46"/>
      <c r="P210" s="52"/>
      <c r="Q210" s="53"/>
      <c r="R210" s="53"/>
      <c r="S210" s="53"/>
      <c r="T210" s="52"/>
      <c r="U210" s="46"/>
    </row>
    <row r="211" spans="1:21" ht="13.7" customHeight="1" x14ac:dyDescent="0.2">
      <c r="A211" s="23"/>
      <c r="B211" s="21"/>
      <c r="C211" s="39"/>
      <c r="D211" s="52"/>
      <c r="E211" s="53"/>
      <c r="F211" s="53"/>
      <c r="G211" s="53"/>
      <c r="H211" s="52"/>
      <c r="I211" s="46"/>
      <c r="J211" s="52"/>
      <c r="K211" s="53"/>
      <c r="L211" s="53"/>
      <c r="M211" s="53"/>
      <c r="N211" s="52"/>
      <c r="O211" s="46"/>
      <c r="P211" s="52"/>
      <c r="Q211" s="53"/>
      <c r="R211" s="53"/>
      <c r="S211" s="53"/>
      <c r="T211" s="52"/>
      <c r="U211" s="46"/>
    </row>
    <row r="212" spans="1:21" ht="13.7" customHeight="1" x14ac:dyDescent="0.2">
      <c r="A212" s="23"/>
      <c r="B212" s="21"/>
      <c r="C212" s="39"/>
      <c r="D212" s="52"/>
      <c r="E212" s="53"/>
      <c r="F212" s="53"/>
      <c r="G212" s="53"/>
      <c r="H212" s="52"/>
      <c r="I212" s="46"/>
      <c r="J212" s="52"/>
      <c r="K212" s="53"/>
      <c r="L212" s="53"/>
      <c r="M212" s="53"/>
      <c r="N212" s="52"/>
      <c r="O212" s="46"/>
      <c r="P212" s="52"/>
      <c r="Q212" s="53"/>
      <c r="R212" s="53"/>
      <c r="S212" s="53"/>
      <c r="T212" s="52"/>
      <c r="U212" s="46"/>
    </row>
    <row r="213" spans="1:21" ht="13.7" customHeight="1" x14ac:dyDescent="0.2">
      <c r="A213" s="23"/>
      <c r="B213" s="21"/>
      <c r="C213" s="39"/>
      <c r="D213" s="52"/>
      <c r="E213" s="53"/>
      <c r="F213" s="53"/>
      <c r="G213" s="53"/>
      <c r="H213" s="52"/>
      <c r="I213" s="46"/>
      <c r="J213" s="52"/>
      <c r="K213" s="53"/>
      <c r="L213" s="53"/>
      <c r="M213" s="53"/>
      <c r="N213" s="52"/>
      <c r="O213" s="46"/>
      <c r="P213" s="52"/>
      <c r="Q213" s="53"/>
      <c r="R213" s="53"/>
      <c r="S213" s="53"/>
      <c r="T213" s="52"/>
      <c r="U213" s="46"/>
    </row>
    <row r="214" spans="1:21" ht="13.7" customHeight="1" x14ac:dyDescent="0.2">
      <c r="A214" s="23"/>
      <c r="B214" s="21"/>
      <c r="C214" s="39"/>
      <c r="D214" s="52"/>
      <c r="E214" s="53"/>
      <c r="F214" s="53"/>
      <c r="G214" s="53"/>
      <c r="H214" s="52"/>
      <c r="I214" s="46"/>
      <c r="J214" s="52"/>
      <c r="K214" s="53"/>
      <c r="L214" s="53"/>
      <c r="M214" s="53"/>
      <c r="N214" s="52"/>
      <c r="O214" s="46"/>
      <c r="P214" s="52"/>
      <c r="Q214" s="53"/>
      <c r="R214" s="53"/>
      <c r="S214" s="53"/>
      <c r="T214" s="52"/>
      <c r="U214" s="46"/>
    </row>
    <row r="215" spans="1:21" ht="13.7" customHeight="1" x14ac:dyDescent="0.2">
      <c r="A215" s="23"/>
      <c r="B215" s="21"/>
      <c r="C215" s="39"/>
      <c r="D215" s="52"/>
      <c r="E215" s="53"/>
      <c r="F215" s="53"/>
      <c r="G215" s="53"/>
      <c r="H215" s="52"/>
      <c r="I215" s="46"/>
      <c r="J215" s="52"/>
      <c r="K215" s="53"/>
      <c r="L215" s="53"/>
      <c r="M215" s="53"/>
      <c r="N215" s="52"/>
      <c r="O215" s="46"/>
      <c r="P215" s="52"/>
      <c r="Q215" s="53"/>
      <c r="R215" s="53"/>
      <c r="S215" s="53"/>
      <c r="T215" s="52"/>
      <c r="U215" s="46"/>
    </row>
    <row r="216" spans="1:21" ht="13.7" customHeight="1" x14ac:dyDescent="0.2">
      <c r="A216" s="23"/>
      <c r="B216" s="21"/>
      <c r="C216" s="39"/>
      <c r="D216" s="52"/>
      <c r="E216" s="53"/>
      <c r="F216" s="53"/>
      <c r="G216" s="53"/>
      <c r="H216" s="52"/>
      <c r="I216" s="46"/>
      <c r="J216" s="52"/>
      <c r="K216" s="53"/>
      <c r="L216" s="53"/>
      <c r="M216" s="53"/>
      <c r="N216" s="52"/>
      <c r="O216" s="46"/>
      <c r="P216" s="52"/>
      <c r="Q216" s="53"/>
      <c r="R216" s="53"/>
      <c r="S216" s="53"/>
      <c r="T216" s="52"/>
      <c r="U216" s="46"/>
    </row>
    <row r="217" spans="1:21" ht="13.7" customHeight="1" x14ac:dyDescent="0.2">
      <c r="A217" s="23"/>
      <c r="B217" s="21"/>
      <c r="C217" s="39"/>
      <c r="D217" s="52"/>
      <c r="E217" s="53"/>
      <c r="F217" s="53"/>
      <c r="G217" s="53"/>
      <c r="H217" s="52"/>
      <c r="I217" s="46"/>
      <c r="J217" s="52"/>
      <c r="K217" s="53"/>
      <c r="L217" s="53"/>
      <c r="M217" s="53"/>
      <c r="N217" s="52"/>
      <c r="O217" s="46"/>
      <c r="P217" s="52"/>
      <c r="Q217" s="53"/>
      <c r="R217" s="53"/>
      <c r="S217" s="53"/>
      <c r="T217" s="52"/>
      <c r="U217" s="46"/>
    </row>
    <row r="218" spans="1:21" ht="13.7" customHeight="1" x14ac:dyDescent="0.2">
      <c r="A218" s="23"/>
      <c r="B218" s="21"/>
      <c r="C218" s="39"/>
      <c r="D218" s="52"/>
      <c r="E218" s="53"/>
      <c r="F218" s="53"/>
      <c r="G218" s="53"/>
      <c r="H218" s="52"/>
      <c r="I218" s="46"/>
      <c r="J218" s="52"/>
      <c r="K218" s="53"/>
      <c r="L218" s="53"/>
      <c r="M218" s="53"/>
      <c r="N218" s="52"/>
      <c r="O218" s="46"/>
      <c r="P218" s="52"/>
      <c r="Q218" s="53"/>
      <c r="R218" s="53"/>
      <c r="S218" s="53"/>
      <c r="T218" s="52"/>
      <c r="U218" s="46"/>
    </row>
    <row r="219" spans="1:21" ht="13.7" customHeight="1" x14ac:dyDescent="0.2">
      <c r="A219" s="23"/>
      <c r="B219" s="21"/>
      <c r="C219" s="39"/>
      <c r="D219" s="52"/>
      <c r="E219" s="53"/>
      <c r="F219" s="53"/>
      <c r="G219" s="53"/>
      <c r="H219" s="52"/>
      <c r="I219" s="46"/>
      <c r="J219" s="52"/>
      <c r="K219" s="53"/>
      <c r="L219" s="53"/>
      <c r="M219" s="53"/>
      <c r="N219" s="52"/>
      <c r="O219" s="46"/>
      <c r="P219" s="52"/>
      <c r="Q219" s="53"/>
      <c r="R219" s="53"/>
      <c r="S219" s="53"/>
      <c r="T219" s="52"/>
      <c r="U219" s="46"/>
    </row>
    <row r="220" spans="1:21" ht="13.7" customHeight="1" x14ac:dyDescent="0.2">
      <c r="A220" s="23"/>
      <c r="B220" s="21"/>
      <c r="C220" s="39"/>
      <c r="D220" s="52"/>
      <c r="E220" s="53"/>
      <c r="F220" s="53"/>
      <c r="G220" s="53"/>
      <c r="H220" s="52"/>
      <c r="I220" s="46"/>
      <c r="J220" s="52"/>
      <c r="K220" s="53"/>
      <c r="L220" s="53"/>
      <c r="M220" s="53"/>
      <c r="N220" s="52"/>
      <c r="O220" s="46"/>
      <c r="P220" s="52"/>
      <c r="Q220" s="53"/>
      <c r="R220" s="53"/>
      <c r="S220" s="53"/>
      <c r="T220" s="52"/>
      <c r="U220" s="46"/>
    </row>
    <row r="221" spans="1:21" ht="13.7" customHeight="1" x14ac:dyDescent="0.2">
      <c r="A221" s="23"/>
      <c r="B221" s="21"/>
      <c r="C221" s="39"/>
      <c r="D221" s="52"/>
      <c r="E221" s="53"/>
      <c r="F221" s="53"/>
      <c r="G221" s="53"/>
      <c r="H221" s="52"/>
      <c r="I221" s="46"/>
      <c r="J221" s="52"/>
      <c r="K221" s="53"/>
      <c r="L221" s="53"/>
      <c r="M221" s="53"/>
      <c r="N221" s="52"/>
      <c r="O221" s="46"/>
      <c r="P221" s="52"/>
      <c r="Q221" s="53"/>
      <c r="R221" s="53"/>
      <c r="S221" s="53"/>
      <c r="T221" s="52"/>
      <c r="U221" s="46"/>
    </row>
    <row r="222" spans="1:21" ht="13.7" customHeight="1" x14ac:dyDescent="0.2">
      <c r="A222" s="23"/>
      <c r="B222" s="21"/>
      <c r="C222" s="39"/>
      <c r="D222" s="52"/>
      <c r="E222" s="53"/>
      <c r="F222" s="53"/>
      <c r="G222" s="53"/>
      <c r="H222" s="52"/>
      <c r="I222" s="46"/>
      <c r="J222" s="52"/>
      <c r="K222" s="53"/>
      <c r="L222" s="53"/>
      <c r="M222" s="53"/>
      <c r="N222" s="52"/>
      <c r="O222" s="46"/>
      <c r="P222" s="52"/>
      <c r="Q222" s="53"/>
      <c r="R222" s="53"/>
      <c r="S222" s="53"/>
      <c r="T222" s="52"/>
      <c r="U222" s="46"/>
    </row>
    <row r="223" spans="1:21" ht="13.7" customHeight="1" x14ac:dyDescent="0.2">
      <c r="A223" s="23"/>
      <c r="B223" s="21"/>
      <c r="C223" s="39"/>
      <c r="D223" s="52"/>
      <c r="E223" s="53"/>
      <c r="F223" s="53"/>
      <c r="G223" s="53"/>
      <c r="H223" s="52"/>
      <c r="I223" s="46"/>
      <c r="J223" s="52"/>
      <c r="K223" s="53"/>
      <c r="L223" s="53"/>
      <c r="M223" s="53"/>
      <c r="N223" s="52"/>
      <c r="O223" s="46"/>
      <c r="P223" s="52"/>
      <c r="Q223" s="53"/>
      <c r="R223" s="53"/>
      <c r="S223" s="53"/>
      <c r="T223" s="52"/>
      <c r="U223" s="46"/>
    </row>
    <row r="224" spans="1:21" ht="13.7" customHeight="1" x14ac:dyDescent="0.2">
      <c r="A224" s="23"/>
      <c r="B224" s="21"/>
      <c r="C224" s="39"/>
      <c r="D224" s="52"/>
      <c r="E224" s="53"/>
      <c r="F224" s="53"/>
      <c r="G224" s="53"/>
      <c r="H224" s="52"/>
      <c r="I224" s="46"/>
      <c r="J224" s="52"/>
      <c r="K224" s="53"/>
      <c r="L224" s="53"/>
      <c r="M224" s="53"/>
      <c r="N224" s="52"/>
      <c r="O224" s="46"/>
      <c r="P224" s="52"/>
      <c r="Q224" s="53"/>
      <c r="R224" s="53"/>
      <c r="S224" s="53"/>
      <c r="T224" s="52"/>
      <c r="U224" s="46"/>
    </row>
    <row r="225" spans="1:21" ht="13.7" customHeight="1" x14ac:dyDescent="0.2">
      <c r="A225" s="23"/>
      <c r="B225" s="21"/>
      <c r="C225" s="39"/>
      <c r="D225" s="52"/>
      <c r="E225" s="53"/>
      <c r="F225" s="53"/>
      <c r="G225" s="53"/>
      <c r="H225" s="52"/>
      <c r="I225" s="46"/>
      <c r="J225" s="52"/>
      <c r="K225" s="53"/>
      <c r="L225" s="53"/>
      <c r="M225" s="53"/>
      <c r="N225" s="52"/>
      <c r="O225" s="46"/>
      <c r="P225" s="52"/>
      <c r="Q225" s="53"/>
      <c r="R225" s="53"/>
      <c r="S225" s="53"/>
      <c r="T225" s="52"/>
      <c r="U225" s="46"/>
    </row>
    <row r="226" spans="1:21" ht="13.7" customHeight="1" x14ac:dyDescent="0.2">
      <c r="A226" s="23"/>
      <c r="B226" s="21"/>
      <c r="C226" s="39"/>
      <c r="D226" s="52"/>
      <c r="E226" s="53"/>
      <c r="F226" s="53"/>
      <c r="G226" s="53"/>
      <c r="H226" s="52"/>
      <c r="I226" s="46"/>
      <c r="J226" s="52"/>
      <c r="K226" s="53"/>
      <c r="L226" s="53"/>
      <c r="M226" s="53"/>
      <c r="N226" s="52"/>
      <c r="O226" s="46"/>
      <c r="P226" s="52"/>
      <c r="Q226" s="53"/>
      <c r="R226" s="53"/>
      <c r="S226" s="53"/>
      <c r="T226" s="52"/>
      <c r="U226" s="46"/>
    </row>
    <row r="227" spans="1:21" ht="13.7" customHeight="1" x14ac:dyDescent="0.2">
      <c r="A227" s="23"/>
      <c r="B227" s="21"/>
      <c r="C227" s="39"/>
      <c r="D227" s="52"/>
      <c r="E227" s="53"/>
      <c r="F227" s="53"/>
      <c r="G227" s="53"/>
      <c r="H227" s="52"/>
      <c r="I227" s="46"/>
      <c r="J227" s="52"/>
      <c r="K227" s="53"/>
      <c r="L227" s="53"/>
      <c r="M227" s="53"/>
      <c r="N227" s="52"/>
      <c r="O227" s="46"/>
      <c r="P227" s="52"/>
      <c r="Q227" s="53"/>
      <c r="R227" s="53"/>
      <c r="S227" s="53"/>
      <c r="T227" s="52"/>
      <c r="U227" s="46"/>
    </row>
    <row r="228" spans="1:21" ht="13.7" customHeight="1" x14ac:dyDescent="0.2">
      <c r="A228" s="23"/>
      <c r="B228" s="21"/>
      <c r="C228" s="39"/>
      <c r="D228" s="52"/>
      <c r="E228" s="53"/>
      <c r="F228" s="53"/>
      <c r="G228" s="53"/>
      <c r="H228" s="52"/>
      <c r="I228" s="46"/>
      <c r="J228" s="52"/>
      <c r="K228" s="53"/>
      <c r="L228" s="53"/>
      <c r="M228" s="53"/>
      <c r="N228" s="52"/>
      <c r="O228" s="46"/>
      <c r="P228" s="52"/>
      <c r="Q228" s="53"/>
      <c r="R228" s="53"/>
      <c r="S228" s="53"/>
      <c r="T228" s="52"/>
      <c r="U228" s="46"/>
    </row>
    <row r="229" spans="1:21" ht="13.7" customHeight="1" x14ac:dyDescent="0.2">
      <c r="A229" s="23"/>
      <c r="B229" s="21"/>
      <c r="C229" s="39"/>
      <c r="D229" s="52"/>
      <c r="E229" s="53"/>
      <c r="F229" s="53"/>
      <c r="G229" s="53"/>
      <c r="H229" s="52"/>
      <c r="I229" s="46"/>
      <c r="J229" s="52"/>
      <c r="K229" s="53"/>
      <c r="L229" s="53"/>
      <c r="M229" s="53"/>
      <c r="N229" s="52"/>
      <c r="O229" s="46"/>
      <c r="P229" s="52"/>
      <c r="Q229" s="53"/>
      <c r="R229" s="53"/>
      <c r="S229" s="53"/>
      <c r="T229" s="52"/>
      <c r="U229" s="46"/>
    </row>
    <row r="230" spans="1:21" ht="13.7" customHeight="1" x14ac:dyDescent="0.2">
      <c r="A230" s="23"/>
      <c r="B230" s="21"/>
      <c r="C230" s="39"/>
      <c r="D230" s="52"/>
      <c r="E230" s="53"/>
      <c r="F230" s="53"/>
      <c r="G230" s="53"/>
      <c r="H230" s="52"/>
      <c r="I230" s="46"/>
      <c r="J230" s="52"/>
      <c r="K230" s="53"/>
      <c r="L230" s="53"/>
      <c r="M230" s="53"/>
      <c r="N230" s="52"/>
      <c r="O230" s="46"/>
      <c r="P230" s="52"/>
      <c r="Q230" s="53"/>
      <c r="R230" s="53"/>
      <c r="S230" s="53"/>
      <c r="T230" s="52"/>
      <c r="U230" s="46"/>
    </row>
    <row r="231" spans="1:21" ht="13.7" customHeight="1" x14ac:dyDescent="0.2">
      <c r="A231" s="23"/>
      <c r="B231" s="21"/>
      <c r="C231" s="39"/>
      <c r="D231" s="52"/>
      <c r="E231" s="53"/>
      <c r="F231" s="53"/>
      <c r="G231" s="53"/>
      <c r="H231" s="52"/>
      <c r="I231" s="46"/>
      <c r="J231" s="52"/>
      <c r="K231" s="53"/>
      <c r="L231" s="53"/>
      <c r="M231" s="53"/>
      <c r="N231" s="52"/>
      <c r="O231" s="46"/>
      <c r="P231" s="52"/>
      <c r="Q231" s="53"/>
      <c r="R231" s="53"/>
      <c r="S231" s="53"/>
      <c r="T231" s="52"/>
      <c r="U231" s="46"/>
    </row>
    <row r="232" spans="1:21" ht="13.7" customHeight="1" x14ac:dyDescent="0.2">
      <c r="A232" s="23"/>
      <c r="B232" s="21"/>
      <c r="C232" s="39"/>
      <c r="D232" s="52"/>
      <c r="E232" s="53"/>
      <c r="F232" s="53"/>
      <c r="G232" s="53"/>
      <c r="H232" s="52"/>
      <c r="I232" s="46"/>
      <c r="J232" s="52"/>
      <c r="K232" s="53"/>
      <c r="L232" s="53"/>
      <c r="M232" s="53"/>
      <c r="N232" s="52"/>
      <c r="O232" s="46"/>
      <c r="P232" s="52"/>
      <c r="Q232" s="53"/>
      <c r="R232" s="53"/>
      <c r="S232" s="53"/>
      <c r="T232" s="52"/>
      <c r="U232" s="46"/>
    </row>
    <row r="233" spans="1:21" ht="13.7" customHeight="1" x14ac:dyDescent="0.2">
      <c r="A233" s="23"/>
      <c r="B233" s="21"/>
      <c r="C233" s="39"/>
      <c r="D233" s="52"/>
      <c r="E233" s="53"/>
      <c r="F233" s="53"/>
      <c r="G233" s="53"/>
      <c r="H233" s="52"/>
      <c r="I233" s="46"/>
      <c r="J233" s="52"/>
      <c r="K233" s="53"/>
      <c r="L233" s="53"/>
      <c r="M233" s="53"/>
      <c r="N233" s="52"/>
      <c r="O233" s="46"/>
      <c r="P233" s="52"/>
      <c r="Q233" s="53"/>
      <c r="R233" s="53"/>
      <c r="S233" s="53"/>
      <c r="T233" s="52"/>
      <c r="U233" s="46"/>
    </row>
    <row r="234" spans="1:21" ht="13.7" customHeight="1" x14ac:dyDescent="0.2">
      <c r="A234" s="23"/>
      <c r="B234" s="21"/>
      <c r="C234" s="39"/>
      <c r="D234" s="52"/>
      <c r="E234" s="53"/>
      <c r="F234" s="53"/>
      <c r="G234" s="53"/>
      <c r="H234" s="52"/>
      <c r="I234" s="46"/>
      <c r="J234" s="52"/>
      <c r="K234" s="53"/>
      <c r="L234" s="53"/>
      <c r="M234" s="53"/>
      <c r="N234" s="52"/>
      <c r="O234" s="46"/>
      <c r="P234" s="52"/>
      <c r="Q234" s="53"/>
      <c r="R234" s="53"/>
      <c r="S234" s="53"/>
      <c r="T234" s="52"/>
      <c r="U234" s="46"/>
    </row>
    <row r="235" spans="1:21" ht="13.7" customHeight="1" x14ac:dyDescent="0.2">
      <c r="A235" s="23"/>
      <c r="B235" s="21"/>
      <c r="C235" s="39"/>
      <c r="D235" s="52"/>
      <c r="E235" s="53"/>
      <c r="F235" s="53"/>
      <c r="G235" s="53"/>
      <c r="H235" s="52"/>
      <c r="I235" s="46"/>
      <c r="J235" s="52"/>
      <c r="K235" s="53"/>
      <c r="L235" s="53"/>
      <c r="M235" s="53"/>
      <c r="N235" s="52"/>
      <c r="O235" s="46"/>
      <c r="P235" s="52"/>
      <c r="Q235" s="53"/>
      <c r="R235" s="53"/>
      <c r="S235" s="53"/>
      <c r="T235" s="52"/>
      <c r="U235" s="46"/>
    </row>
    <row r="236" spans="1:21" ht="13.7" customHeight="1" x14ac:dyDescent="0.2">
      <c r="A236" s="23"/>
      <c r="B236" s="21"/>
      <c r="C236" s="39"/>
      <c r="D236" s="52"/>
      <c r="E236" s="53"/>
      <c r="F236" s="53"/>
      <c r="G236" s="53"/>
      <c r="H236" s="52"/>
      <c r="I236" s="46"/>
      <c r="J236" s="52"/>
      <c r="K236" s="53"/>
      <c r="L236" s="53"/>
      <c r="M236" s="53"/>
      <c r="N236" s="52"/>
      <c r="O236" s="46"/>
      <c r="P236" s="52"/>
      <c r="Q236" s="53"/>
      <c r="R236" s="53"/>
      <c r="S236" s="53"/>
      <c r="T236" s="52"/>
      <c r="U236" s="46"/>
    </row>
    <row r="237" spans="1:21" ht="13.7" customHeight="1" x14ac:dyDescent="0.2">
      <c r="A237" s="23"/>
      <c r="B237" s="21"/>
      <c r="C237" s="39"/>
      <c r="D237" s="52"/>
      <c r="E237" s="53"/>
      <c r="F237" s="53"/>
      <c r="G237" s="53"/>
      <c r="H237" s="52"/>
      <c r="I237" s="46"/>
      <c r="J237" s="52"/>
      <c r="K237" s="53"/>
      <c r="L237" s="53"/>
      <c r="M237" s="53"/>
      <c r="N237" s="52"/>
      <c r="O237" s="46"/>
      <c r="P237" s="52"/>
      <c r="Q237" s="53"/>
      <c r="R237" s="53"/>
      <c r="S237" s="53"/>
      <c r="T237" s="52"/>
      <c r="U237" s="46"/>
    </row>
    <row r="238" spans="1:21" ht="13.7" customHeight="1" x14ac:dyDescent="0.2">
      <c r="A238" s="23"/>
      <c r="B238" s="21"/>
      <c r="C238" s="39"/>
      <c r="D238" s="52"/>
      <c r="E238" s="53"/>
      <c r="F238" s="53"/>
      <c r="G238" s="53"/>
      <c r="H238" s="52"/>
      <c r="I238" s="46"/>
      <c r="J238" s="52"/>
      <c r="K238" s="53"/>
      <c r="L238" s="53"/>
      <c r="M238" s="53"/>
      <c r="N238" s="52"/>
      <c r="O238" s="46"/>
      <c r="P238" s="52"/>
      <c r="Q238" s="53"/>
      <c r="R238" s="53"/>
      <c r="S238" s="53"/>
      <c r="T238" s="52"/>
      <c r="U238" s="46"/>
    </row>
    <row r="239" spans="1:21" ht="13.7" customHeight="1" x14ac:dyDescent="0.2">
      <c r="A239" s="23"/>
      <c r="B239" s="21"/>
      <c r="C239" s="39"/>
      <c r="D239" s="52"/>
      <c r="E239" s="53"/>
      <c r="F239" s="53"/>
      <c r="G239" s="53"/>
      <c r="H239" s="52"/>
      <c r="I239" s="46"/>
      <c r="J239" s="52"/>
      <c r="K239" s="53"/>
      <c r="L239" s="53"/>
      <c r="M239" s="53"/>
      <c r="N239" s="52"/>
      <c r="O239" s="46"/>
      <c r="P239" s="52"/>
      <c r="Q239" s="53"/>
      <c r="R239" s="53"/>
      <c r="S239" s="53"/>
      <c r="T239" s="52"/>
      <c r="U239" s="46"/>
    </row>
    <row r="240" spans="1:21" ht="13.7" customHeight="1" x14ac:dyDescent="0.2">
      <c r="A240" s="23"/>
      <c r="B240" s="21"/>
      <c r="C240" s="39"/>
      <c r="D240" s="52"/>
      <c r="E240" s="53"/>
      <c r="F240" s="53"/>
      <c r="G240" s="53"/>
      <c r="H240" s="52"/>
      <c r="I240" s="46"/>
      <c r="J240" s="52"/>
      <c r="K240" s="53"/>
      <c r="L240" s="53"/>
      <c r="M240" s="53"/>
      <c r="N240" s="52"/>
      <c r="O240" s="46"/>
      <c r="P240" s="52"/>
      <c r="Q240" s="53"/>
      <c r="R240" s="53"/>
      <c r="S240" s="53"/>
      <c r="T240" s="52"/>
      <c r="U240" s="46"/>
    </row>
    <row r="241" spans="1:21" ht="13.7" customHeight="1" x14ac:dyDescent="0.2">
      <c r="A241" s="23"/>
      <c r="B241" s="21"/>
      <c r="C241" s="39"/>
      <c r="D241" s="52"/>
      <c r="E241" s="53"/>
      <c r="F241" s="53"/>
      <c r="G241" s="53"/>
      <c r="H241" s="52"/>
      <c r="I241" s="46"/>
      <c r="J241" s="52"/>
      <c r="K241" s="53"/>
      <c r="L241" s="53"/>
      <c r="M241" s="53"/>
      <c r="N241" s="52"/>
      <c r="O241" s="46"/>
      <c r="P241" s="52"/>
      <c r="Q241" s="53"/>
      <c r="R241" s="53"/>
      <c r="S241" s="53"/>
      <c r="T241" s="52"/>
      <c r="U241" s="46"/>
    </row>
    <row r="242" spans="1:21" ht="13.7" customHeight="1" x14ac:dyDescent="0.2">
      <c r="A242" s="23"/>
      <c r="B242" s="21"/>
      <c r="C242" s="39"/>
      <c r="D242" s="52"/>
      <c r="E242" s="53"/>
      <c r="F242" s="53"/>
      <c r="G242" s="53"/>
      <c r="H242" s="52"/>
      <c r="I242" s="46"/>
      <c r="J242" s="52"/>
      <c r="K242" s="53"/>
      <c r="L242" s="53"/>
      <c r="M242" s="53"/>
      <c r="N242" s="52"/>
      <c r="O242" s="46"/>
      <c r="P242" s="52"/>
      <c r="Q242" s="53"/>
      <c r="R242" s="53"/>
      <c r="S242" s="53"/>
      <c r="T242" s="52"/>
      <c r="U242" s="46"/>
    </row>
    <row r="243" spans="1:21" ht="13.7" customHeight="1" x14ac:dyDescent="0.2">
      <c r="A243" s="23"/>
      <c r="B243" s="21"/>
      <c r="C243" s="39"/>
      <c r="D243" s="52"/>
      <c r="E243" s="53"/>
      <c r="F243" s="53"/>
      <c r="G243" s="53"/>
      <c r="H243" s="52"/>
      <c r="I243" s="46"/>
      <c r="J243" s="52"/>
      <c r="K243" s="53"/>
      <c r="L243" s="53"/>
      <c r="M243" s="53"/>
      <c r="N243" s="52"/>
      <c r="O243" s="46"/>
      <c r="P243" s="52"/>
      <c r="Q243" s="53"/>
      <c r="R243" s="53"/>
      <c r="S243" s="53"/>
      <c r="T243" s="52"/>
      <c r="U243" s="46"/>
    </row>
    <row r="244" spans="1:21" ht="13.7" customHeight="1" x14ac:dyDescent="0.2">
      <c r="A244" s="23"/>
      <c r="B244" s="21"/>
      <c r="C244" s="39"/>
      <c r="D244" s="52"/>
      <c r="E244" s="53"/>
      <c r="F244" s="53"/>
      <c r="G244" s="53"/>
      <c r="H244" s="52"/>
      <c r="I244" s="46"/>
      <c r="J244" s="52"/>
      <c r="K244" s="53"/>
      <c r="L244" s="53"/>
      <c r="M244" s="53"/>
      <c r="N244" s="52"/>
      <c r="O244" s="46"/>
      <c r="P244" s="52"/>
      <c r="Q244" s="53"/>
      <c r="R244" s="53"/>
      <c r="S244" s="53"/>
      <c r="T244" s="52"/>
      <c r="U244" s="46"/>
    </row>
    <row r="245" spans="1:21" ht="13.7" customHeight="1" x14ac:dyDescent="0.2">
      <c r="A245" s="23"/>
      <c r="B245" s="21"/>
      <c r="C245" s="39"/>
      <c r="D245" s="52"/>
      <c r="E245" s="53"/>
      <c r="F245" s="53"/>
      <c r="G245" s="53"/>
      <c r="H245" s="52"/>
      <c r="I245" s="46"/>
      <c r="J245" s="52"/>
      <c r="K245" s="53"/>
      <c r="L245" s="53"/>
      <c r="M245" s="53"/>
      <c r="N245" s="52"/>
      <c r="O245" s="46"/>
      <c r="P245" s="52"/>
      <c r="Q245" s="53"/>
      <c r="R245" s="53"/>
      <c r="S245" s="53"/>
      <c r="T245" s="52"/>
      <c r="U245" s="46"/>
    </row>
    <row r="246" spans="1:21" ht="13.7" customHeight="1" x14ac:dyDescent="0.2">
      <c r="A246" s="23"/>
      <c r="B246" s="21"/>
      <c r="C246" s="39"/>
      <c r="D246" s="52"/>
      <c r="E246" s="53"/>
      <c r="F246" s="53"/>
      <c r="G246" s="53"/>
      <c r="H246" s="52"/>
      <c r="I246" s="46"/>
      <c r="J246" s="52"/>
      <c r="K246" s="53"/>
      <c r="L246" s="53"/>
      <c r="M246" s="53"/>
      <c r="N246" s="52"/>
      <c r="O246" s="46"/>
      <c r="P246" s="52"/>
      <c r="Q246" s="53"/>
      <c r="R246" s="53"/>
      <c r="S246" s="53"/>
      <c r="T246" s="52"/>
      <c r="U246" s="46"/>
    </row>
    <row r="247" spans="1:21" ht="13.7" customHeight="1" x14ac:dyDescent="0.2">
      <c r="A247" s="23"/>
      <c r="B247" s="21"/>
      <c r="C247" s="39"/>
      <c r="D247" s="52"/>
      <c r="E247" s="53"/>
      <c r="F247" s="53"/>
      <c r="G247" s="53"/>
      <c r="H247" s="52"/>
      <c r="I247" s="46"/>
      <c r="J247" s="52"/>
      <c r="K247" s="53"/>
      <c r="L247" s="53"/>
      <c r="M247" s="53"/>
      <c r="N247" s="52"/>
      <c r="O247" s="46"/>
      <c r="P247" s="52"/>
      <c r="Q247" s="53"/>
      <c r="R247" s="53"/>
      <c r="S247" s="53"/>
      <c r="T247" s="52"/>
      <c r="U247" s="46"/>
    </row>
    <row r="248" spans="1:21" ht="13.7" customHeight="1" x14ac:dyDescent="0.2">
      <c r="A248" s="23"/>
      <c r="B248" s="21"/>
      <c r="C248" s="39"/>
      <c r="D248" s="52"/>
      <c r="E248" s="53"/>
      <c r="F248" s="53"/>
      <c r="G248" s="53"/>
      <c r="H248" s="52"/>
      <c r="I248" s="46"/>
      <c r="J248" s="52"/>
      <c r="K248" s="53"/>
      <c r="L248" s="53"/>
      <c r="M248" s="53"/>
      <c r="N248" s="52"/>
      <c r="O248" s="46"/>
      <c r="P248" s="52"/>
      <c r="Q248" s="53"/>
      <c r="R248" s="53"/>
      <c r="S248" s="53"/>
      <c r="T248" s="52"/>
      <c r="U248" s="46"/>
    </row>
    <row r="249" spans="1:21" ht="13.7" customHeight="1" x14ac:dyDescent="0.2">
      <c r="A249" s="23"/>
      <c r="B249" s="21"/>
      <c r="C249" s="39"/>
      <c r="D249" s="52"/>
      <c r="E249" s="53"/>
      <c r="F249" s="53"/>
      <c r="G249" s="53"/>
      <c r="H249" s="52"/>
      <c r="I249" s="46"/>
      <c r="J249" s="52"/>
      <c r="K249" s="53"/>
      <c r="L249" s="53"/>
      <c r="M249" s="53"/>
      <c r="N249" s="52"/>
      <c r="O249" s="46"/>
      <c r="P249" s="52"/>
      <c r="Q249" s="53"/>
      <c r="R249" s="53"/>
      <c r="S249" s="53"/>
      <c r="T249" s="52"/>
      <c r="U249" s="46"/>
    </row>
    <row r="250" spans="1:21" ht="13.7" customHeight="1" x14ac:dyDescent="0.2">
      <c r="A250" s="23"/>
      <c r="B250" s="21"/>
      <c r="C250" s="39"/>
      <c r="D250" s="52"/>
      <c r="E250" s="53"/>
      <c r="F250" s="53"/>
      <c r="G250" s="53"/>
      <c r="H250" s="52"/>
      <c r="I250" s="46"/>
      <c r="J250" s="52"/>
      <c r="K250" s="53"/>
      <c r="L250" s="53"/>
      <c r="M250" s="53"/>
      <c r="N250" s="52"/>
      <c r="O250" s="46"/>
      <c r="P250" s="52"/>
      <c r="Q250" s="53"/>
      <c r="R250" s="53"/>
      <c r="S250" s="53"/>
      <c r="T250" s="52"/>
      <c r="U250" s="46"/>
    </row>
    <row r="251" spans="1:21" ht="13.7" customHeight="1" x14ac:dyDescent="0.2">
      <c r="A251" s="23"/>
      <c r="B251" s="21"/>
      <c r="C251" s="39"/>
      <c r="D251" s="52"/>
      <c r="E251" s="53"/>
      <c r="F251" s="53"/>
      <c r="G251" s="53"/>
      <c r="H251" s="52"/>
      <c r="I251" s="46"/>
      <c r="J251" s="52"/>
      <c r="K251" s="53"/>
      <c r="L251" s="53"/>
      <c r="M251" s="53"/>
      <c r="N251" s="52"/>
      <c r="O251" s="46"/>
      <c r="P251" s="52"/>
      <c r="Q251" s="53"/>
      <c r="R251" s="53"/>
      <c r="S251" s="53"/>
      <c r="T251" s="52"/>
      <c r="U251" s="46"/>
    </row>
    <row r="252" spans="1:21" ht="13.7" customHeight="1" x14ac:dyDescent="0.2">
      <c r="A252" s="23"/>
      <c r="B252" s="21"/>
      <c r="C252" s="39"/>
      <c r="D252" s="52"/>
      <c r="E252" s="53"/>
      <c r="F252" s="53"/>
      <c r="G252" s="53"/>
      <c r="H252" s="52"/>
      <c r="I252" s="46"/>
      <c r="J252" s="52"/>
      <c r="K252" s="53"/>
      <c r="L252" s="53"/>
      <c r="M252" s="53"/>
      <c r="N252" s="52"/>
      <c r="O252" s="46"/>
      <c r="P252" s="52"/>
      <c r="Q252" s="53"/>
      <c r="R252" s="53"/>
      <c r="S252" s="53"/>
      <c r="T252" s="52"/>
      <c r="U252" s="46"/>
    </row>
    <row r="253" spans="1:21" ht="13.7" customHeight="1" x14ac:dyDescent="0.2">
      <c r="A253" s="23" t="s">
        <v>0</v>
      </c>
      <c r="B253" s="21"/>
      <c r="C253" s="39"/>
      <c r="D253" s="52"/>
      <c r="E253" s="53"/>
      <c r="F253" s="53"/>
      <c r="G253" s="53"/>
      <c r="H253" s="52"/>
      <c r="I253" s="46"/>
      <c r="J253" s="52"/>
      <c r="K253" s="53"/>
      <c r="L253" s="53"/>
      <c r="M253" s="53"/>
      <c r="N253" s="52"/>
      <c r="O253" s="46"/>
      <c r="P253" s="52"/>
      <c r="Q253" s="53"/>
      <c r="R253" s="53"/>
      <c r="S253" s="53"/>
      <c r="T253" s="52"/>
      <c r="U253" s="46"/>
    </row>
    <row r="254" spans="1:21" ht="13.7" customHeight="1" x14ac:dyDescent="0.2">
      <c r="A254" s="23" t="s">
        <v>0</v>
      </c>
      <c r="B254" s="21"/>
      <c r="C254" s="39"/>
      <c r="D254" s="52"/>
      <c r="E254" s="53"/>
      <c r="F254" s="53"/>
      <c r="G254" s="53"/>
      <c r="H254" s="52"/>
      <c r="I254" s="46"/>
      <c r="J254" s="52"/>
      <c r="K254" s="53"/>
      <c r="L254" s="53"/>
      <c r="M254" s="53"/>
      <c r="N254" s="52"/>
      <c r="O254" s="46"/>
      <c r="P254" s="52"/>
      <c r="Q254" s="53"/>
      <c r="R254" s="53"/>
      <c r="S254" s="53"/>
      <c r="T254" s="52"/>
      <c r="U254" s="46"/>
    </row>
    <row r="255" spans="1:21" ht="13.7" customHeight="1" x14ac:dyDescent="0.2">
      <c r="A255" s="23" t="s">
        <v>0</v>
      </c>
      <c r="B255" s="21"/>
      <c r="C255" s="39"/>
      <c r="D255" s="52"/>
      <c r="E255" s="53"/>
      <c r="F255" s="53"/>
      <c r="G255" s="53"/>
      <c r="H255" s="52"/>
      <c r="I255" s="46"/>
      <c r="J255" s="52"/>
      <c r="K255" s="53"/>
      <c r="L255" s="53"/>
      <c r="M255" s="53"/>
      <c r="N255" s="52"/>
      <c r="O255" s="46"/>
      <c r="P255" s="52"/>
      <c r="Q255" s="53"/>
      <c r="R255" s="53"/>
      <c r="S255" s="53"/>
      <c r="T255" s="52"/>
      <c r="U255" s="46"/>
    </row>
    <row r="256" spans="1:21" ht="13.7" customHeight="1" x14ac:dyDescent="0.2">
      <c r="A256" s="23" t="s">
        <v>0</v>
      </c>
      <c r="B256" s="21"/>
      <c r="C256" s="39"/>
      <c r="D256" s="52"/>
      <c r="E256" s="53"/>
      <c r="F256" s="53"/>
      <c r="G256" s="53"/>
      <c r="H256" s="52"/>
      <c r="I256" s="46"/>
      <c r="J256" s="52"/>
      <c r="K256" s="53"/>
      <c r="L256" s="53"/>
      <c r="M256" s="53"/>
      <c r="N256" s="52"/>
      <c r="O256" s="46"/>
      <c r="P256" s="52"/>
      <c r="Q256" s="53"/>
      <c r="R256" s="53"/>
      <c r="S256" s="53"/>
      <c r="T256" s="52"/>
      <c r="U256" s="46"/>
    </row>
    <row r="257" spans="1:21" ht="13.7" customHeight="1" x14ac:dyDescent="0.2">
      <c r="A257" s="23" t="s">
        <v>0</v>
      </c>
      <c r="B257" s="21"/>
      <c r="C257" s="39"/>
      <c r="D257" s="52"/>
      <c r="E257" s="53"/>
      <c r="F257" s="53"/>
      <c r="G257" s="53"/>
      <c r="H257" s="52"/>
      <c r="I257" s="46"/>
      <c r="J257" s="52"/>
      <c r="K257" s="53"/>
      <c r="L257" s="53"/>
      <c r="M257" s="53"/>
      <c r="N257" s="52"/>
      <c r="O257" s="46"/>
      <c r="P257" s="52"/>
      <c r="Q257" s="53"/>
      <c r="R257" s="53"/>
      <c r="S257" s="53"/>
      <c r="T257" s="52"/>
      <c r="U257" s="46"/>
    </row>
    <row r="258" spans="1:21" ht="13.7" customHeight="1" thickBot="1" x14ac:dyDescent="0.25">
      <c r="A258" s="24" t="s">
        <v>0</v>
      </c>
      <c r="B258" s="22"/>
      <c r="C258" s="40"/>
      <c r="D258" s="56"/>
      <c r="E258" s="57"/>
      <c r="F258" s="57"/>
      <c r="G258" s="57"/>
      <c r="H258" s="56"/>
      <c r="I258" s="58"/>
      <c r="J258" s="56"/>
      <c r="K258" s="57"/>
      <c r="L258" s="57"/>
      <c r="M258" s="57"/>
      <c r="N258" s="56"/>
      <c r="O258" s="58"/>
      <c r="P258" s="56"/>
      <c r="Q258" s="57"/>
      <c r="R258" s="57"/>
      <c r="S258" s="57"/>
      <c r="T258" s="56"/>
      <c r="U258" s="58"/>
    </row>
    <row r="259" spans="1:21" ht="13.7" customHeight="1" x14ac:dyDescent="0.2">
      <c r="A259" s="3"/>
      <c r="C259" s="2"/>
      <c r="D259" s="59"/>
      <c r="E259" s="59"/>
      <c r="F259" s="59"/>
      <c r="G259" s="59"/>
      <c r="H259" s="59"/>
      <c r="I259" s="59"/>
      <c r="J259" s="59"/>
      <c r="K259" s="59"/>
      <c r="L259" s="59"/>
      <c r="M259" s="59"/>
      <c r="N259" s="59"/>
      <c r="O259" s="59"/>
      <c r="P259" s="59"/>
      <c r="Q259" s="59"/>
      <c r="R259" s="59"/>
      <c r="S259" s="59"/>
      <c r="T259" s="59"/>
      <c r="U259" s="59"/>
    </row>
    <row r="260" spans="1:21" x14ac:dyDescent="0.2">
      <c r="C260" s="2"/>
    </row>
    <row r="261" spans="1:21" x14ac:dyDescent="0.2">
      <c r="C261" s="2"/>
    </row>
    <row r="262" spans="1:21" x14ac:dyDescent="0.2">
      <c r="C262" s="2"/>
    </row>
    <row r="263" spans="1:21" x14ac:dyDescent="0.2">
      <c r="C263" s="2"/>
    </row>
    <row r="264" spans="1:21" x14ac:dyDescent="0.2">
      <c r="C264" s="2"/>
    </row>
    <row r="265" spans="1:21" x14ac:dyDescent="0.2">
      <c r="C265" s="2"/>
    </row>
    <row r="266" spans="1:21" x14ac:dyDescent="0.2">
      <c r="C266" s="2"/>
    </row>
    <row r="267" spans="1:21" x14ac:dyDescent="0.2">
      <c r="C267" s="2"/>
    </row>
  </sheetData>
  <mergeCells count="20">
    <mergeCell ref="T6:U6"/>
    <mergeCell ref="P7:U8"/>
    <mergeCell ref="P9:P11"/>
    <mergeCell ref="Q9:S9"/>
    <mergeCell ref="T9:U10"/>
    <mergeCell ref="N6:O6"/>
    <mergeCell ref="J7:O8"/>
    <mergeCell ref="J9:J11"/>
    <mergeCell ref="K9:M9"/>
    <mergeCell ref="N9:O10"/>
    <mergeCell ref="H6:I6"/>
    <mergeCell ref="A5:F6"/>
    <mergeCell ref="H9:I10"/>
    <mergeCell ref="D9:D11"/>
    <mergeCell ref="E9:G9"/>
    <mergeCell ref="A9:A11"/>
    <mergeCell ref="B9:B11"/>
    <mergeCell ref="C9:C11"/>
    <mergeCell ref="A7:C8"/>
    <mergeCell ref="D7:I8"/>
  </mergeCells>
  <pageMargins left="0.78740157480314965" right="0.39370078740157483" top="0.39370078740157483" bottom="0.59055118110236227" header="1.47" footer="0.39370078740157483"/>
  <pageSetup paperSize="9" scale="85" orientation="portrait" horizontalDpi="4294967293" verticalDpi="4294967293" r:id="rId1"/>
  <headerFooter alignWithMargins="0">
    <oddHeader>&amp;R&amp;P de &amp;N</oddHeader>
    <oddFooter>&amp;L&amp;"Arial,Negrito"&amp;6Mod.10.5-2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tabColor rgb="FFFFC000"/>
  </sheetPr>
  <dimension ref="A1:F1143"/>
  <sheetViews>
    <sheetView showZeros="0" topLeftCell="A940" zoomScaleSheetLayoutView="100" workbookViewId="0">
      <selection activeCell="D522" sqref="D522"/>
    </sheetView>
  </sheetViews>
  <sheetFormatPr defaultColWidth="11.42578125" defaultRowHeight="12.75" x14ac:dyDescent="0.2"/>
  <cols>
    <col min="1" max="1" width="8.42578125" style="63" customWidth="1"/>
    <col min="2" max="2" width="59.85546875" style="60" customWidth="1"/>
    <col min="3" max="3" width="4.42578125" style="60" customWidth="1"/>
    <col min="4" max="4" width="24.42578125" style="60" customWidth="1"/>
    <col min="5" max="5" width="11.42578125" style="60"/>
    <col min="6" max="6" width="11.42578125" style="89"/>
    <col min="7" max="16384" width="11.42578125" style="60"/>
  </cols>
  <sheetData>
    <row r="1" spans="1:4" ht="17.100000000000001" customHeight="1" x14ac:dyDescent="0.2">
      <c r="A1" s="94" t="s">
        <v>15</v>
      </c>
      <c r="B1" s="95" t="s">
        <v>920</v>
      </c>
      <c r="C1" s="96"/>
      <c r="D1" s="97"/>
    </row>
    <row r="2" spans="1:4" ht="17.100000000000001" customHeight="1" x14ac:dyDescent="0.2">
      <c r="A2" s="98" t="s">
        <v>14</v>
      </c>
      <c r="B2" s="99" t="s">
        <v>921</v>
      </c>
      <c r="C2" s="90"/>
      <c r="D2" s="100"/>
    </row>
    <row r="3" spans="1:4" ht="17.100000000000001" customHeight="1" x14ac:dyDescent="0.2">
      <c r="A3" s="98" t="s">
        <v>923</v>
      </c>
      <c r="B3" s="99"/>
      <c r="C3" s="90"/>
      <c r="D3" s="100"/>
    </row>
    <row r="4" spans="1:4" ht="17.100000000000001" customHeight="1" thickBot="1" x14ac:dyDescent="0.25">
      <c r="A4" s="101" t="s">
        <v>13</v>
      </c>
      <c r="B4" s="102" t="s">
        <v>145</v>
      </c>
      <c r="C4" s="103"/>
      <c r="D4" s="104"/>
    </row>
    <row r="5" spans="1:4" ht="13.7" customHeight="1" x14ac:dyDescent="0.2">
      <c r="A5" s="272" t="s">
        <v>23</v>
      </c>
      <c r="B5" s="273"/>
      <c r="C5" s="274"/>
      <c r="D5" s="105" t="s">
        <v>924</v>
      </c>
    </row>
    <row r="6" spans="1:4" ht="13.7" customHeight="1" x14ac:dyDescent="0.2">
      <c r="A6" s="275"/>
      <c r="B6" s="276"/>
      <c r="C6" s="277"/>
      <c r="D6" s="106" t="s">
        <v>12</v>
      </c>
    </row>
    <row r="7" spans="1:4" ht="13.7" customHeight="1" x14ac:dyDescent="0.2">
      <c r="A7" s="278" t="s">
        <v>11</v>
      </c>
      <c r="B7" s="282" t="s">
        <v>25</v>
      </c>
      <c r="C7" s="280" t="s">
        <v>10</v>
      </c>
      <c r="D7" s="107" t="s">
        <v>17</v>
      </c>
    </row>
    <row r="8" spans="1:4" ht="13.7" customHeight="1" thickBot="1" x14ac:dyDescent="0.25">
      <c r="A8" s="279"/>
      <c r="B8" s="283"/>
      <c r="C8" s="281"/>
      <c r="D8" s="108" t="s">
        <v>16</v>
      </c>
    </row>
    <row r="9" spans="1:4" x14ac:dyDescent="0.2">
      <c r="A9" s="109"/>
      <c r="B9" s="110"/>
      <c r="C9" s="111"/>
      <c r="D9" s="112"/>
    </row>
    <row r="10" spans="1:4" x14ac:dyDescent="0.2">
      <c r="A10" s="113"/>
      <c r="B10" s="114" t="s">
        <v>32</v>
      </c>
      <c r="C10" s="115"/>
      <c r="D10" s="112"/>
    </row>
    <row r="11" spans="1:4" x14ac:dyDescent="0.2">
      <c r="A11" s="113"/>
      <c r="B11" s="61"/>
      <c r="C11" s="115"/>
      <c r="D11" s="116"/>
    </row>
    <row r="12" spans="1:4" x14ac:dyDescent="0.2">
      <c r="A12" s="113"/>
      <c r="B12" s="61" t="s">
        <v>33</v>
      </c>
      <c r="C12" s="115"/>
      <c r="D12" s="116"/>
    </row>
    <row r="13" spans="1:4" ht="21" x14ac:dyDescent="0.2">
      <c r="A13" s="113"/>
      <c r="B13" s="61" t="s">
        <v>35</v>
      </c>
      <c r="C13" s="115"/>
      <c r="D13" s="116"/>
    </row>
    <row r="14" spans="1:4" ht="31.5" x14ac:dyDescent="0.2">
      <c r="A14" s="113"/>
      <c r="B14" s="61" t="s">
        <v>51</v>
      </c>
      <c r="C14" s="115"/>
      <c r="D14" s="116"/>
    </row>
    <row r="15" spans="1:4" ht="21" x14ac:dyDescent="0.2">
      <c r="A15" s="113"/>
      <c r="B15" s="61" t="s">
        <v>36</v>
      </c>
      <c r="C15" s="115"/>
      <c r="D15" s="116"/>
    </row>
    <row r="16" spans="1:4" ht="42" x14ac:dyDescent="0.2">
      <c r="A16" s="113"/>
      <c r="B16" s="61" t="s">
        <v>37</v>
      </c>
      <c r="C16" s="115"/>
      <c r="D16" s="116"/>
    </row>
    <row r="17" spans="1:4" ht="42" x14ac:dyDescent="0.2">
      <c r="A17" s="113"/>
      <c r="B17" s="61" t="s">
        <v>38</v>
      </c>
      <c r="C17" s="115"/>
      <c r="D17" s="116"/>
    </row>
    <row r="18" spans="1:4" ht="42" x14ac:dyDescent="0.2">
      <c r="A18" s="113"/>
      <c r="B18" s="61" t="s">
        <v>40</v>
      </c>
      <c r="C18" s="115"/>
      <c r="D18" s="112"/>
    </row>
    <row r="19" spans="1:4" ht="21" x14ac:dyDescent="0.2">
      <c r="A19" s="113"/>
      <c r="B19" s="61" t="s">
        <v>34</v>
      </c>
      <c r="C19" s="115"/>
      <c r="D19" s="112"/>
    </row>
    <row r="20" spans="1:4" ht="31.5" x14ac:dyDescent="0.2">
      <c r="A20" s="113"/>
      <c r="B20" s="61" t="s">
        <v>90</v>
      </c>
      <c r="C20" s="115"/>
      <c r="D20" s="112"/>
    </row>
    <row r="21" spans="1:4" x14ac:dyDescent="0.2">
      <c r="A21" s="113"/>
      <c r="B21" s="61"/>
      <c r="C21" s="115"/>
      <c r="D21" s="112"/>
    </row>
    <row r="22" spans="1:4" x14ac:dyDescent="0.2">
      <c r="A22" s="117" t="s">
        <v>39</v>
      </c>
      <c r="B22" s="118"/>
      <c r="C22" s="115"/>
      <c r="D22" s="112"/>
    </row>
    <row r="23" spans="1:4" x14ac:dyDescent="0.2">
      <c r="A23" s="119"/>
      <c r="B23" s="120"/>
      <c r="C23" s="115"/>
      <c r="D23" s="116"/>
    </row>
    <row r="24" spans="1:4" x14ac:dyDescent="0.2">
      <c r="A24" s="119" t="s">
        <v>44</v>
      </c>
      <c r="B24" s="121" t="s">
        <v>789</v>
      </c>
      <c r="C24" s="115"/>
      <c r="D24" s="112"/>
    </row>
    <row r="25" spans="1:4" x14ac:dyDescent="0.2">
      <c r="A25" s="119"/>
      <c r="B25" s="120"/>
      <c r="C25" s="115"/>
      <c r="D25" s="116"/>
    </row>
    <row r="26" spans="1:4" ht="23.85" customHeight="1" x14ac:dyDescent="0.2">
      <c r="A26" s="119" t="s">
        <v>45</v>
      </c>
      <c r="B26" s="61" t="s">
        <v>50</v>
      </c>
      <c r="C26" s="115" t="s">
        <v>49</v>
      </c>
      <c r="D26" s="112">
        <v>1</v>
      </c>
    </row>
    <row r="27" spans="1:4" x14ac:dyDescent="0.2">
      <c r="A27" s="119"/>
      <c r="B27" s="61"/>
      <c r="C27" s="115"/>
      <c r="D27" s="112"/>
    </row>
    <row r="28" spans="1:4" x14ac:dyDescent="0.2">
      <c r="A28" s="119" t="s">
        <v>46</v>
      </c>
      <c r="B28" s="61" t="s">
        <v>41</v>
      </c>
      <c r="C28" s="115" t="s">
        <v>49</v>
      </c>
      <c r="D28" s="112">
        <v>1</v>
      </c>
    </row>
    <row r="29" spans="1:4" x14ac:dyDescent="0.2">
      <c r="A29" s="119"/>
      <c r="B29" s="61"/>
      <c r="C29" s="115"/>
      <c r="D29" s="112"/>
    </row>
    <row r="30" spans="1:4" ht="21" x14ac:dyDescent="0.2">
      <c r="A30" s="119" t="s">
        <v>47</v>
      </c>
      <c r="B30" s="61" t="s">
        <v>42</v>
      </c>
      <c r="C30" s="115" t="s">
        <v>49</v>
      </c>
      <c r="D30" s="112">
        <v>1</v>
      </c>
    </row>
    <row r="31" spans="1:4" x14ac:dyDescent="0.2">
      <c r="A31" s="119"/>
      <c r="B31" s="61"/>
      <c r="C31" s="115"/>
      <c r="D31" s="112"/>
    </row>
    <row r="32" spans="1:4" ht="21" x14ac:dyDescent="0.2">
      <c r="A32" s="119" t="s">
        <v>48</v>
      </c>
      <c r="B32" s="61" t="s">
        <v>43</v>
      </c>
      <c r="C32" s="115" t="s">
        <v>49</v>
      </c>
      <c r="D32" s="112">
        <v>1</v>
      </c>
    </row>
    <row r="33" spans="1:4" x14ac:dyDescent="0.2">
      <c r="A33" s="119"/>
      <c r="B33" s="61"/>
      <c r="C33" s="115"/>
      <c r="D33" s="112"/>
    </row>
    <row r="34" spans="1:4" ht="21" x14ac:dyDescent="0.2">
      <c r="A34" s="119" t="s">
        <v>77</v>
      </c>
      <c r="B34" s="61" t="s">
        <v>922</v>
      </c>
      <c r="C34" s="115" t="s">
        <v>49</v>
      </c>
      <c r="D34" s="112">
        <v>1</v>
      </c>
    </row>
    <row r="35" spans="1:4" x14ac:dyDescent="0.2">
      <c r="A35" s="119"/>
      <c r="B35" s="61"/>
      <c r="C35" s="115"/>
      <c r="D35" s="112"/>
    </row>
    <row r="36" spans="1:4" x14ac:dyDescent="0.2">
      <c r="A36" s="117" t="s">
        <v>148</v>
      </c>
      <c r="B36" s="118"/>
      <c r="C36" s="115"/>
      <c r="D36" s="112"/>
    </row>
    <row r="37" spans="1:4" x14ac:dyDescent="0.2">
      <c r="A37" s="119"/>
      <c r="B37" s="120"/>
      <c r="C37" s="115"/>
      <c r="D37" s="112"/>
    </row>
    <row r="38" spans="1:4" x14ac:dyDescent="0.2">
      <c r="A38" s="119" t="s">
        <v>44</v>
      </c>
      <c r="B38" s="121" t="s">
        <v>149</v>
      </c>
      <c r="C38" s="115"/>
      <c r="D38" s="112"/>
    </row>
    <row r="39" spans="1:4" x14ac:dyDescent="0.2">
      <c r="A39" s="119"/>
      <c r="B39" s="120"/>
      <c r="C39" s="115"/>
      <c r="D39" s="112"/>
    </row>
    <row r="40" spans="1:4" ht="31.5" x14ac:dyDescent="0.2">
      <c r="A40" s="122" t="s">
        <v>45</v>
      </c>
      <c r="B40" s="61" t="s">
        <v>150</v>
      </c>
      <c r="C40" s="115" t="s">
        <v>60</v>
      </c>
      <c r="D40" s="112">
        <v>3880</v>
      </c>
    </row>
    <row r="41" spans="1:4" x14ac:dyDescent="0.2">
      <c r="A41" s="122"/>
      <c r="B41" s="61"/>
      <c r="C41" s="115"/>
      <c r="D41" s="112"/>
    </row>
    <row r="42" spans="1:4" ht="42" x14ac:dyDescent="0.2">
      <c r="A42" s="122" t="s">
        <v>46</v>
      </c>
      <c r="B42" s="61" t="s">
        <v>151</v>
      </c>
      <c r="C42" s="115" t="s">
        <v>152</v>
      </c>
      <c r="D42" s="112">
        <f>+D40*0.25</f>
        <v>970</v>
      </c>
    </row>
    <row r="43" spans="1:4" x14ac:dyDescent="0.2">
      <c r="A43" s="122"/>
      <c r="B43" s="61"/>
      <c r="C43" s="115"/>
      <c r="D43" s="112"/>
    </row>
    <row r="44" spans="1:4" x14ac:dyDescent="0.2">
      <c r="A44" s="122" t="s">
        <v>52</v>
      </c>
      <c r="B44" s="114" t="s">
        <v>153</v>
      </c>
      <c r="C44" s="115"/>
      <c r="D44" s="112"/>
    </row>
    <row r="45" spans="1:4" x14ac:dyDescent="0.2">
      <c r="A45" s="122"/>
      <c r="B45" s="61"/>
      <c r="C45" s="115"/>
      <c r="D45" s="112"/>
    </row>
    <row r="46" spans="1:4" ht="31.5" x14ac:dyDescent="0.2">
      <c r="A46" s="122" t="s">
        <v>53</v>
      </c>
      <c r="B46" s="61" t="s">
        <v>154</v>
      </c>
      <c r="C46" s="115" t="s">
        <v>152</v>
      </c>
      <c r="D46" s="112">
        <v>4228</v>
      </c>
    </row>
    <row r="47" spans="1:4" x14ac:dyDescent="0.2">
      <c r="A47" s="122"/>
      <c r="B47" s="61"/>
      <c r="C47" s="115"/>
      <c r="D47" s="112"/>
    </row>
    <row r="48" spans="1:4" ht="31.5" x14ac:dyDescent="0.2">
      <c r="A48" s="122" t="s">
        <v>55</v>
      </c>
      <c r="B48" s="61" t="s">
        <v>155</v>
      </c>
      <c r="C48" s="115" t="s">
        <v>152</v>
      </c>
      <c r="D48" s="112">
        <v>1524</v>
      </c>
    </row>
    <row r="49" spans="1:4" x14ac:dyDescent="0.2">
      <c r="A49" s="122"/>
      <c r="B49" s="61"/>
      <c r="C49" s="115"/>
      <c r="D49" s="112"/>
    </row>
    <row r="50" spans="1:4" ht="31.5" x14ac:dyDescent="0.2">
      <c r="A50" s="122" t="s">
        <v>65</v>
      </c>
      <c r="B50" s="61" t="s">
        <v>156</v>
      </c>
      <c r="C50" s="115" t="s">
        <v>152</v>
      </c>
      <c r="D50" s="112">
        <f>D46-D48</f>
        <v>2704</v>
      </c>
    </row>
    <row r="51" spans="1:4" x14ac:dyDescent="0.2">
      <c r="A51" s="122"/>
      <c r="B51" s="61"/>
      <c r="C51" s="115"/>
      <c r="D51" s="112"/>
    </row>
    <row r="52" spans="1:4" x14ac:dyDescent="0.2">
      <c r="A52" s="122" t="s">
        <v>56</v>
      </c>
      <c r="B52" s="114" t="s">
        <v>157</v>
      </c>
      <c r="C52" s="115"/>
      <c r="D52" s="112"/>
    </row>
    <row r="53" spans="1:4" x14ac:dyDescent="0.2">
      <c r="A53" s="122"/>
      <c r="B53" s="61"/>
      <c r="C53" s="115"/>
      <c r="D53" s="112"/>
    </row>
    <row r="54" spans="1:4" ht="73.5" x14ac:dyDescent="0.2">
      <c r="A54" s="122" t="s">
        <v>57</v>
      </c>
      <c r="B54" s="61" t="s">
        <v>158</v>
      </c>
      <c r="C54" s="115" t="s">
        <v>152</v>
      </c>
      <c r="D54" s="112">
        <v>145.5</v>
      </c>
    </row>
    <row r="55" spans="1:4" x14ac:dyDescent="0.2">
      <c r="A55" s="122"/>
      <c r="B55" s="61"/>
      <c r="C55" s="115"/>
      <c r="D55" s="112"/>
    </row>
    <row r="56" spans="1:4" x14ac:dyDescent="0.2">
      <c r="A56" s="122" t="s">
        <v>58</v>
      </c>
      <c r="B56" s="114" t="s">
        <v>159</v>
      </c>
      <c r="C56" s="115"/>
      <c r="D56" s="112"/>
    </row>
    <row r="57" spans="1:4" x14ac:dyDescent="0.2">
      <c r="A57" s="122"/>
      <c r="B57" s="61"/>
      <c r="C57" s="115"/>
      <c r="D57" s="112"/>
    </row>
    <row r="58" spans="1:4" ht="52.5" x14ac:dyDescent="0.2">
      <c r="A58" s="122" t="s">
        <v>59</v>
      </c>
      <c r="B58" s="61" t="s">
        <v>160</v>
      </c>
      <c r="C58" s="115" t="s">
        <v>54</v>
      </c>
      <c r="D58" s="112">
        <f>+D40*0.25</f>
        <v>970</v>
      </c>
    </row>
    <row r="59" spans="1:4" x14ac:dyDescent="0.2">
      <c r="A59" s="122"/>
      <c r="B59" s="61"/>
      <c r="C59" s="115"/>
      <c r="D59" s="112"/>
    </row>
    <row r="60" spans="1:4" x14ac:dyDescent="0.2">
      <c r="A60" s="117" t="s">
        <v>161</v>
      </c>
      <c r="B60" s="118"/>
      <c r="C60" s="115"/>
      <c r="D60" s="112"/>
    </row>
    <row r="61" spans="1:4" x14ac:dyDescent="0.2">
      <c r="A61" s="113"/>
      <c r="B61" s="120"/>
      <c r="C61" s="115"/>
      <c r="D61" s="112"/>
    </row>
    <row r="62" spans="1:4" x14ac:dyDescent="0.2">
      <c r="A62" s="119" t="s">
        <v>44</v>
      </c>
      <c r="B62" s="114" t="s">
        <v>119</v>
      </c>
      <c r="C62" s="115"/>
      <c r="D62" s="112"/>
    </row>
    <row r="63" spans="1:4" x14ac:dyDescent="0.2">
      <c r="A63" s="113"/>
      <c r="B63" s="120"/>
      <c r="C63" s="115"/>
      <c r="D63" s="112"/>
    </row>
    <row r="64" spans="1:4" x14ac:dyDescent="0.2">
      <c r="A64" s="119" t="s">
        <v>45</v>
      </c>
      <c r="B64" s="61" t="s">
        <v>162</v>
      </c>
      <c r="C64" s="115"/>
      <c r="D64" s="112"/>
    </row>
    <row r="65" spans="1:4" x14ac:dyDescent="0.2">
      <c r="A65" s="119"/>
      <c r="B65" s="61"/>
      <c r="C65" s="115"/>
      <c r="D65" s="112"/>
    </row>
    <row r="66" spans="1:4" ht="63" x14ac:dyDescent="0.2">
      <c r="A66" s="119" t="s">
        <v>62</v>
      </c>
      <c r="B66" s="61" t="s">
        <v>163</v>
      </c>
      <c r="C66" s="115" t="s">
        <v>60</v>
      </c>
      <c r="D66" s="112">
        <v>459.72199999999998</v>
      </c>
    </row>
    <row r="67" spans="1:4" x14ac:dyDescent="0.2">
      <c r="A67" s="119"/>
      <c r="B67" s="61"/>
      <c r="C67" s="115"/>
      <c r="D67" s="112"/>
    </row>
    <row r="68" spans="1:4" x14ac:dyDescent="0.2">
      <c r="A68" s="119" t="s">
        <v>46</v>
      </c>
      <c r="B68" s="61" t="s">
        <v>164</v>
      </c>
      <c r="C68" s="115"/>
      <c r="D68" s="112"/>
    </row>
    <row r="69" spans="1:4" x14ac:dyDescent="0.2">
      <c r="A69" s="119"/>
      <c r="B69" s="61"/>
      <c r="C69" s="115"/>
      <c r="D69" s="112"/>
    </row>
    <row r="70" spans="1:4" ht="63" x14ac:dyDescent="0.2">
      <c r="A70" s="119" t="s">
        <v>92</v>
      </c>
      <c r="B70" s="61" t="s">
        <v>163</v>
      </c>
      <c r="C70" s="115" t="s">
        <v>60</v>
      </c>
      <c r="D70" s="112">
        <v>1336.7600000000007</v>
      </c>
    </row>
    <row r="71" spans="1:4" x14ac:dyDescent="0.2">
      <c r="A71" s="119"/>
      <c r="B71" s="61"/>
      <c r="C71" s="115"/>
      <c r="D71" s="112"/>
    </row>
    <row r="72" spans="1:4" ht="52.5" x14ac:dyDescent="0.2">
      <c r="A72" s="119" t="s">
        <v>93</v>
      </c>
      <c r="B72" s="61" t="s">
        <v>165</v>
      </c>
      <c r="C72" s="115" t="s">
        <v>60</v>
      </c>
      <c r="D72" s="112">
        <v>1301.2500000000005</v>
      </c>
    </row>
    <row r="73" spans="1:4" x14ac:dyDescent="0.2">
      <c r="A73" s="119"/>
      <c r="B73" s="61"/>
      <c r="C73" s="115"/>
      <c r="D73" s="112"/>
    </row>
    <row r="74" spans="1:4" ht="52.5" x14ac:dyDescent="0.2">
      <c r="A74" s="119" t="s">
        <v>94</v>
      </c>
      <c r="B74" s="61" t="s">
        <v>166</v>
      </c>
      <c r="C74" s="115" t="s">
        <v>60</v>
      </c>
      <c r="D74" s="112">
        <v>30.599999999999998</v>
      </c>
    </row>
    <row r="75" spans="1:4" x14ac:dyDescent="0.2">
      <c r="A75" s="119"/>
      <c r="B75" s="61"/>
      <c r="C75" s="115"/>
      <c r="D75" s="112"/>
    </row>
    <row r="76" spans="1:4" x14ac:dyDescent="0.2">
      <c r="A76" s="119" t="s">
        <v>52</v>
      </c>
      <c r="B76" s="114" t="s">
        <v>167</v>
      </c>
      <c r="C76" s="115"/>
      <c r="D76" s="112"/>
    </row>
    <row r="77" spans="1:4" x14ac:dyDescent="0.2">
      <c r="A77" s="119"/>
      <c r="B77" s="61"/>
      <c r="C77" s="115"/>
      <c r="D77" s="112"/>
    </row>
    <row r="78" spans="1:4" ht="42" x14ac:dyDescent="0.2">
      <c r="A78" s="119" t="s">
        <v>53</v>
      </c>
      <c r="B78" s="61" t="s">
        <v>168</v>
      </c>
      <c r="C78" s="115" t="s">
        <v>60</v>
      </c>
      <c r="D78" s="112">
        <v>2315</v>
      </c>
    </row>
    <row r="79" spans="1:4" x14ac:dyDescent="0.2">
      <c r="A79" s="119"/>
      <c r="B79" s="61"/>
      <c r="C79" s="115"/>
      <c r="D79" s="112"/>
    </row>
    <row r="80" spans="1:4" ht="31.5" x14ac:dyDescent="0.2">
      <c r="A80" s="119" t="s">
        <v>55</v>
      </c>
      <c r="B80" s="61" t="s">
        <v>169</v>
      </c>
      <c r="C80" s="115" t="s">
        <v>64</v>
      </c>
      <c r="D80" s="112">
        <v>317.58</v>
      </c>
    </row>
    <row r="81" spans="1:4" x14ac:dyDescent="0.2">
      <c r="A81" s="119"/>
      <c r="B81" s="61"/>
      <c r="C81" s="115"/>
      <c r="D81" s="112"/>
    </row>
    <row r="82" spans="1:4" ht="31.5" x14ac:dyDescent="0.2">
      <c r="A82" s="119" t="s">
        <v>65</v>
      </c>
      <c r="B82" s="61" t="s">
        <v>170</v>
      </c>
      <c r="C82" s="115" t="s">
        <v>64</v>
      </c>
      <c r="D82" s="112">
        <v>118.7</v>
      </c>
    </row>
    <row r="83" spans="1:4" x14ac:dyDescent="0.2">
      <c r="A83" s="119"/>
      <c r="B83" s="61"/>
      <c r="C83" s="115"/>
      <c r="D83" s="112"/>
    </row>
    <row r="84" spans="1:4" ht="52.5" x14ac:dyDescent="0.2">
      <c r="A84" s="119" t="s">
        <v>78</v>
      </c>
      <c r="B84" s="61" t="s">
        <v>852</v>
      </c>
      <c r="C84" s="115" t="s">
        <v>60</v>
      </c>
      <c r="D84" s="112">
        <v>2315</v>
      </c>
    </row>
    <row r="85" spans="1:4" x14ac:dyDescent="0.2">
      <c r="A85" s="119"/>
      <c r="B85" s="61"/>
      <c r="C85" s="115"/>
      <c r="D85" s="112"/>
    </row>
    <row r="86" spans="1:4" ht="31.5" x14ac:dyDescent="0.2">
      <c r="A86" s="119" t="s">
        <v>87</v>
      </c>
      <c r="B86" s="61" t="s">
        <v>853</v>
      </c>
      <c r="C86" s="115" t="s">
        <v>64</v>
      </c>
      <c r="D86" s="112">
        <v>377.58</v>
      </c>
    </row>
    <row r="87" spans="1:4" x14ac:dyDescent="0.2">
      <c r="A87" s="119"/>
      <c r="B87" s="61"/>
      <c r="C87" s="115"/>
      <c r="D87" s="112"/>
    </row>
    <row r="88" spans="1:4" ht="52.5" x14ac:dyDescent="0.2">
      <c r="A88" s="119" t="s">
        <v>88</v>
      </c>
      <c r="B88" s="61" t="s">
        <v>854</v>
      </c>
      <c r="C88" s="115" t="s">
        <v>64</v>
      </c>
      <c r="D88" s="112">
        <v>118.7</v>
      </c>
    </row>
    <row r="89" spans="1:4" x14ac:dyDescent="0.2">
      <c r="A89" s="119"/>
      <c r="B89" s="61"/>
      <c r="C89" s="115"/>
      <c r="D89" s="112"/>
    </row>
    <row r="90" spans="1:4" x14ac:dyDescent="0.2">
      <c r="A90" s="119" t="s">
        <v>56</v>
      </c>
      <c r="B90" s="114" t="s">
        <v>171</v>
      </c>
      <c r="C90" s="115"/>
      <c r="D90" s="112"/>
    </row>
    <row r="91" spans="1:4" x14ac:dyDescent="0.2">
      <c r="A91" s="119"/>
      <c r="B91" s="61"/>
      <c r="C91" s="115"/>
      <c r="D91" s="112"/>
    </row>
    <row r="92" spans="1:4" x14ac:dyDescent="0.2">
      <c r="A92" s="119" t="s">
        <v>57</v>
      </c>
      <c r="B92" s="61" t="s">
        <v>172</v>
      </c>
      <c r="C92" s="115"/>
      <c r="D92" s="112"/>
    </row>
    <row r="93" spans="1:4" x14ac:dyDescent="0.2">
      <c r="A93" s="119"/>
      <c r="B93" s="61"/>
      <c r="C93" s="115"/>
      <c r="D93" s="112"/>
    </row>
    <row r="94" spans="1:4" ht="52.5" x14ac:dyDescent="0.2">
      <c r="A94" s="119" t="s">
        <v>66</v>
      </c>
      <c r="B94" s="61" t="s">
        <v>855</v>
      </c>
      <c r="C94" s="115" t="s">
        <v>64</v>
      </c>
      <c r="D94" s="112">
        <v>2315</v>
      </c>
    </row>
    <row r="95" spans="1:4" x14ac:dyDescent="0.2">
      <c r="A95" s="119"/>
      <c r="B95" s="61"/>
      <c r="C95" s="115"/>
      <c r="D95" s="112"/>
    </row>
    <row r="96" spans="1:4" ht="52.5" x14ac:dyDescent="0.2">
      <c r="A96" s="119" t="s">
        <v>67</v>
      </c>
      <c r="B96" s="61" t="s">
        <v>856</v>
      </c>
      <c r="C96" s="115" t="s">
        <v>64</v>
      </c>
      <c r="D96" s="112">
        <v>130.33299999999997</v>
      </c>
    </row>
    <row r="97" spans="1:4" x14ac:dyDescent="0.2">
      <c r="A97" s="119"/>
      <c r="B97" s="61"/>
      <c r="C97" s="115"/>
      <c r="D97" s="112"/>
    </row>
    <row r="98" spans="1:4" x14ac:dyDescent="0.2">
      <c r="A98" s="119" t="s">
        <v>68</v>
      </c>
      <c r="B98" s="61" t="s">
        <v>173</v>
      </c>
      <c r="C98" s="115"/>
      <c r="D98" s="112"/>
    </row>
    <row r="99" spans="1:4" x14ac:dyDescent="0.2">
      <c r="A99" s="119"/>
      <c r="B99" s="61"/>
      <c r="C99" s="115"/>
      <c r="D99" s="112"/>
    </row>
    <row r="100" spans="1:4" ht="42" x14ac:dyDescent="0.2">
      <c r="A100" s="119" t="s">
        <v>69</v>
      </c>
      <c r="B100" s="61" t="s">
        <v>174</v>
      </c>
      <c r="C100" s="115" t="s">
        <v>60</v>
      </c>
      <c r="D100" s="112">
        <v>459.72199999999998</v>
      </c>
    </row>
    <row r="101" spans="1:4" x14ac:dyDescent="0.2">
      <c r="A101" s="119"/>
      <c r="B101" s="61"/>
      <c r="C101" s="115"/>
      <c r="D101" s="112"/>
    </row>
    <row r="102" spans="1:4" ht="42" x14ac:dyDescent="0.2">
      <c r="A102" s="119" t="s">
        <v>70</v>
      </c>
      <c r="B102" s="61" t="s">
        <v>175</v>
      </c>
      <c r="C102" s="115" t="s">
        <v>60</v>
      </c>
      <c r="D102" s="112">
        <v>2315</v>
      </c>
    </row>
    <row r="103" spans="1:4" x14ac:dyDescent="0.2">
      <c r="A103" s="119"/>
      <c r="B103" s="61"/>
      <c r="C103" s="115"/>
      <c r="D103" s="112"/>
    </row>
    <row r="104" spans="1:4" ht="31.5" x14ac:dyDescent="0.2">
      <c r="A104" s="119" t="s">
        <v>85</v>
      </c>
      <c r="B104" s="61" t="s">
        <v>176</v>
      </c>
      <c r="C104" s="115" t="s">
        <v>60</v>
      </c>
      <c r="D104" s="112">
        <v>1336.7600000000007</v>
      </c>
    </row>
    <row r="105" spans="1:4" x14ac:dyDescent="0.2">
      <c r="A105" s="119"/>
      <c r="B105" s="61"/>
      <c r="C105" s="115"/>
      <c r="D105" s="112"/>
    </row>
    <row r="106" spans="1:4" x14ac:dyDescent="0.2">
      <c r="A106" s="119" t="s">
        <v>58</v>
      </c>
      <c r="B106" s="114" t="s">
        <v>177</v>
      </c>
      <c r="C106" s="115"/>
      <c r="D106" s="112"/>
    </row>
    <row r="107" spans="1:4" x14ac:dyDescent="0.2">
      <c r="A107" s="119"/>
      <c r="B107" s="61"/>
      <c r="C107" s="115"/>
      <c r="D107" s="112"/>
    </row>
    <row r="108" spans="1:4" x14ac:dyDescent="0.2">
      <c r="A108" s="119" t="s">
        <v>59</v>
      </c>
      <c r="B108" s="61" t="s">
        <v>178</v>
      </c>
      <c r="C108" s="115"/>
      <c r="D108" s="112"/>
    </row>
    <row r="109" spans="1:4" x14ac:dyDescent="0.2">
      <c r="A109" s="119"/>
      <c r="B109" s="61"/>
      <c r="C109" s="115"/>
      <c r="D109" s="112"/>
    </row>
    <row r="110" spans="1:4" ht="52.5" x14ac:dyDescent="0.2">
      <c r="A110" s="119" t="s">
        <v>101</v>
      </c>
      <c r="B110" s="61" t="s">
        <v>179</v>
      </c>
      <c r="C110" s="115"/>
      <c r="D110" s="112"/>
    </row>
    <row r="111" spans="1:4" x14ac:dyDescent="0.2">
      <c r="A111" s="119"/>
      <c r="B111" s="61"/>
      <c r="C111" s="115"/>
      <c r="D111" s="112"/>
    </row>
    <row r="112" spans="1:4" x14ac:dyDescent="0.2">
      <c r="A112" s="119" t="s">
        <v>180</v>
      </c>
      <c r="B112" s="61" t="s">
        <v>181</v>
      </c>
      <c r="C112" s="115" t="s">
        <v>75</v>
      </c>
      <c r="D112" s="112">
        <v>1</v>
      </c>
    </row>
    <row r="113" spans="1:4" x14ac:dyDescent="0.2">
      <c r="A113" s="119"/>
      <c r="B113" s="61"/>
      <c r="C113" s="115"/>
      <c r="D113" s="112"/>
    </row>
    <row r="114" spans="1:4" ht="63" x14ac:dyDescent="0.2">
      <c r="A114" s="119" t="s">
        <v>182</v>
      </c>
      <c r="B114" s="61" t="s">
        <v>183</v>
      </c>
      <c r="C114" s="115"/>
      <c r="D114" s="112"/>
    </row>
    <row r="115" spans="1:4" x14ac:dyDescent="0.2">
      <c r="A115" s="119"/>
      <c r="B115" s="61"/>
      <c r="C115" s="115"/>
      <c r="D115" s="112"/>
    </row>
    <row r="116" spans="1:4" x14ac:dyDescent="0.2">
      <c r="A116" s="119" t="s">
        <v>184</v>
      </c>
      <c r="B116" s="61" t="s">
        <v>185</v>
      </c>
      <c r="C116" s="115" t="s">
        <v>75</v>
      </c>
      <c r="D116" s="112">
        <v>6</v>
      </c>
    </row>
    <row r="117" spans="1:4" x14ac:dyDescent="0.2">
      <c r="A117" s="119"/>
      <c r="B117" s="61"/>
      <c r="C117" s="115"/>
      <c r="D117" s="112"/>
    </row>
    <row r="118" spans="1:4" ht="21" x14ac:dyDescent="0.2">
      <c r="A118" s="119" t="s">
        <v>186</v>
      </c>
      <c r="B118" s="61" t="s">
        <v>187</v>
      </c>
      <c r="C118" s="115" t="s">
        <v>64</v>
      </c>
      <c r="D118" s="112">
        <v>15.1</v>
      </c>
    </row>
    <row r="119" spans="1:4" x14ac:dyDescent="0.2">
      <c r="A119" s="119"/>
      <c r="B119" s="61"/>
      <c r="C119" s="115"/>
      <c r="D119" s="112"/>
    </row>
    <row r="120" spans="1:4" ht="42" x14ac:dyDescent="0.2">
      <c r="A120" s="119" t="s">
        <v>188</v>
      </c>
      <c r="B120" s="61" t="s">
        <v>189</v>
      </c>
      <c r="C120" s="115"/>
      <c r="D120" s="112"/>
    </row>
    <row r="121" spans="1:4" x14ac:dyDescent="0.2">
      <c r="A121" s="119"/>
      <c r="B121" s="61"/>
      <c r="C121" s="115"/>
      <c r="D121" s="112"/>
    </row>
    <row r="122" spans="1:4" x14ac:dyDescent="0.2">
      <c r="A122" s="119" t="s">
        <v>190</v>
      </c>
      <c r="B122" s="61" t="s">
        <v>191</v>
      </c>
      <c r="C122" s="115" t="s">
        <v>64</v>
      </c>
      <c r="D122" s="112">
        <v>11.5</v>
      </c>
    </row>
    <row r="123" spans="1:4" x14ac:dyDescent="0.2">
      <c r="A123" s="119"/>
      <c r="B123" s="61"/>
      <c r="C123" s="115"/>
      <c r="D123" s="112"/>
    </row>
    <row r="124" spans="1:4" x14ac:dyDescent="0.2">
      <c r="A124" s="119" t="s">
        <v>126</v>
      </c>
      <c r="B124" s="61" t="s">
        <v>192</v>
      </c>
      <c r="C124" s="115"/>
      <c r="D124" s="112"/>
    </row>
    <row r="125" spans="1:4" x14ac:dyDescent="0.2">
      <c r="A125" s="119"/>
      <c r="B125" s="61"/>
      <c r="C125" s="115"/>
      <c r="D125" s="112"/>
    </row>
    <row r="126" spans="1:4" ht="52.5" x14ac:dyDescent="0.2">
      <c r="A126" s="119" t="s">
        <v>102</v>
      </c>
      <c r="B126" s="61" t="s">
        <v>193</v>
      </c>
      <c r="C126" s="115"/>
      <c r="D126" s="112"/>
    </row>
    <row r="127" spans="1:4" x14ac:dyDescent="0.2">
      <c r="A127" s="119"/>
      <c r="B127" s="61"/>
      <c r="C127" s="115"/>
      <c r="D127" s="112"/>
    </row>
    <row r="128" spans="1:4" x14ac:dyDescent="0.2">
      <c r="A128" s="119" t="s">
        <v>194</v>
      </c>
      <c r="B128" s="61" t="s">
        <v>195</v>
      </c>
      <c r="C128" s="115" t="s">
        <v>75</v>
      </c>
      <c r="D128" s="112">
        <v>5</v>
      </c>
    </row>
    <row r="129" spans="1:4" x14ac:dyDescent="0.2">
      <c r="A129" s="119"/>
      <c r="B129" s="61"/>
      <c r="C129" s="115"/>
      <c r="D129" s="112"/>
    </row>
    <row r="130" spans="1:4" x14ac:dyDescent="0.2">
      <c r="A130" s="119" t="s">
        <v>196</v>
      </c>
      <c r="B130" s="61" t="s">
        <v>197</v>
      </c>
      <c r="C130" s="115" t="s">
        <v>75</v>
      </c>
      <c r="D130" s="112">
        <v>7</v>
      </c>
    </row>
    <row r="131" spans="1:4" x14ac:dyDescent="0.2">
      <c r="A131" s="119"/>
      <c r="B131" s="61"/>
      <c r="C131" s="115"/>
      <c r="D131" s="112"/>
    </row>
    <row r="132" spans="1:4" ht="21" x14ac:dyDescent="0.2">
      <c r="A132" s="119" t="s">
        <v>198</v>
      </c>
      <c r="B132" s="61" t="s">
        <v>199</v>
      </c>
      <c r="C132" s="115" t="s">
        <v>75</v>
      </c>
      <c r="D132" s="112">
        <v>1</v>
      </c>
    </row>
    <row r="133" spans="1:4" x14ac:dyDescent="0.2">
      <c r="A133" s="119"/>
      <c r="B133" s="61"/>
      <c r="C133" s="115"/>
      <c r="D133" s="112"/>
    </row>
    <row r="134" spans="1:4" ht="52.5" x14ac:dyDescent="0.2">
      <c r="A134" s="119" t="s">
        <v>127</v>
      </c>
      <c r="B134" s="61" t="s">
        <v>200</v>
      </c>
      <c r="C134" s="115"/>
      <c r="D134" s="112"/>
    </row>
    <row r="135" spans="1:4" x14ac:dyDescent="0.2">
      <c r="A135" s="119"/>
      <c r="B135" s="61"/>
      <c r="C135" s="115"/>
      <c r="D135" s="112"/>
    </row>
    <row r="136" spans="1:4" x14ac:dyDescent="0.2">
      <c r="A136" s="119" t="s">
        <v>201</v>
      </c>
      <c r="B136" s="61" t="s">
        <v>202</v>
      </c>
      <c r="C136" s="115" t="s">
        <v>75</v>
      </c>
      <c r="D136" s="112">
        <v>6</v>
      </c>
    </row>
    <row r="137" spans="1:4" x14ac:dyDescent="0.2">
      <c r="A137" s="119"/>
      <c r="B137" s="61"/>
      <c r="C137" s="115"/>
      <c r="D137" s="112"/>
    </row>
    <row r="138" spans="1:4" x14ac:dyDescent="0.2">
      <c r="A138" s="119" t="s">
        <v>203</v>
      </c>
      <c r="B138" s="61" t="s">
        <v>204</v>
      </c>
      <c r="C138" s="115" t="s">
        <v>75</v>
      </c>
      <c r="D138" s="112">
        <v>36</v>
      </c>
    </row>
    <row r="139" spans="1:4" x14ac:dyDescent="0.2">
      <c r="A139" s="119"/>
      <c r="B139" s="61"/>
      <c r="C139" s="115"/>
      <c r="D139" s="112"/>
    </row>
    <row r="140" spans="1:4" x14ac:dyDescent="0.2">
      <c r="A140" s="119" t="s">
        <v>205</v>
      </c>
      <c r="B140" s="61" t="s">
        <v>206</v>
      </c>
      <c r="C140" s="115" t="s">
        <v>75</v>
      </c>
      <c r="D140" s="112">
        <v>13</v>
      </c>
    </row>
    <row r="141" spans="1:4" x14ac:dyDescent="0.2">
      <c r="A141" s="119"/>
      <c r="B141" s="61"/>
      <c r="C141" s="115"/>
      <c r="D141" s="112"/>
    </row>
    <row r="142" spans="1:4" x14ac:dyDescent="0.2">
      <c r="A142" s="119" t="s">
        <v>61</v>
      </c>
      <c r="B142" s="114" t="s">
        <v>207</v>
      </c>
      <c r="C142" s="115"/>
      <c r="D142" s="112"/>
    </row>
    <row r="143" spans="1:4" x14ac:dyDescent="0.2">
      <c r="A143" s="119"/>
      <c r="B143" s="61"/>
      <c r="C143" s="115"/>
      <c r="D143" s="112"/>
    </row>
    <row r="144" spans="1:4" ht="31.5" x14ac:dyDescent="0.2">
      <c r="A144" s="119" t="s">
        <v>71</v>
      </c>
      <c r="B144" s="61" t="s">
        <v>208</v>
      </c>
      <c r="C144" s="115" t="s">
        <v>64</v>
      </c>
      <c r="D144" s="112">
        <v>150.67999999999998</v>
      </c>
    </row>
    <row r="145" spans="1:4" x14ac:dyDescent="0.2">
      <c r="A145" s="119"/>
      <c r="B145" s="61"/>
      <c r="C145" s="115"/>
      <c r="D145" s="112"/>
    </row>
    <row r="146" spans="1:4" ht="31.5" x14ac:dyDescent="0.2">
      <c r="A146" s="119" t="s">
        <v>72</v>
      </c>
      <c r="B146" s="61" t="s">
        <v>209</v>
      </c>
      <c r="C146" s="115" t="s">
        <v>64</v>
      </c>
      <c r="D146" s="112">
        <v>150.67999999999998</v>
      </c>
    </row>
    <row r="147" spans="1:4" x14ac:dyDescent="0.2">
      <c r="A147" s="119"/>
      <c r="B147" s="61"/>
      <c r="C147" s="115"/>
      <c r="D147" s="112"/>
    </row>
    <row r="148" spans="1:4" ht="31.5" x14ac:dyDescent="0.2">
      <c r="A148" s="119" t="s">
        <v>73</v>
      </c>
      <c r="B148" s="61" t="s">
        <v>210</v>
      </c>
      <c r="C148" s="115" t="s">
        <v>64</v>
      </c>
      <c r="D148" s="112">
        <v>310.48</v>
      </c>
    </row>
    <row r="149" spans="1:4" x14ac:dyDescent="0.2">
      <c r="A149" s="119"/>
      <c r="B149" s="61"/>
      <c r="C149" s="115"/>
      <c r="D149" s="112"/>
    </row>
    <row r="150" spans="1:4" ht="42" x14ac:dyDescent="0.2">
      <c r="A150" s="119" t="s">
        <v>857</v>
      </c>
      <c r="B150" s="61" t="s">
        <v>858</v>
      </c>
      <c r="C150" s="115" t="s">
        <v>64</v>
      </c>
      <c r="D150" s="112">
        <v>150.67999999999998</v>
      </c>
    </row>
    <row r="151" spans="1:4" x14ac:dyDescent="0.2">
      <c r="A151" s="119"/>
      <c r="B151" s="61"/>
      <c r="C151" s="115"/>
      <c r="D151" s="112"/>
    </row>
    <row r="152" spans="1:4" ht="42" x14ac:dyDescent="0.2">
      <c r="A152" s="119" t="s">
        <v>859</v>
      </c>
      <c r="B152" s="61" t="s">
        <v>860</v>
      </c>
      <c r="C152" s="115" t="s">
        <v>64</v>
      </c>
      <c r="D152" s="112">
        <v>150.67999999999998</v>
      </c>
    </row>
    <row r="153" spans="1:4" x14ac:dyDescent="0.2">
      <c r="A153" s="119"/>
      <c r="B153" s="61"/>
      <c r="C153" s="115"/>
      <c r="D153" s="112"/>
    </row>
    <row r="154" spans="1:4" ht="42" x14ac:dyDescent="0.2">
      <c r="A154" s="119" t="s">
        <v>861</v>
      </c>
      <c r="B154" s="61" t="s">
        <v>862</v>
      </c>
      <c r="C154" s="115" t="s">
        <v>64</v>
      </c>
      <c r="D154" s="112">
        <v>310.48</v>
      </c>
    </row>
    <row r="155" spans="1:4" x14ac:dyDescent="0.2">
      <c r="A155" s="119"/>
      <c r="B155" s="61"/>
      <c r="C155" s="115"/>
      <c r="D155" s="112"/>
    </row>
    <row r="156" spans="1:4" x14ac:dyDescent="0.2">
      <c r="A156" s="119" t="s">
        <v>95</v>
      </c>
      <c r="B156" s="114" t="s">
        <v>211</v>
      </c>
      <c r="C156" s="115"/>
      <c r="D156" s="112"/>
    </row>
    <row r="157" spans="1:4" x14ac:dyDescent="0.2">
      <c r="A157" s="119"/>
      <c r="B157" s="61"/>
      <c r="C157" s="115"/>
      <c r="D157" s="112"/>
    </row>
    <row r="158" spans="1:4" ht="84" x14ac:dyDescent="0.2">
      <c r="A158" s="119" t="s">
        <v>133</v>
      </c>
      <c r="B158" s="61" t="s">
        <v>212</v>
      </c>
      <c r="C158" s="115"/>
      <c r="D158" s="112"/>
    </row>
    <row r="159" spans="1:4" x14ac:dyDescent="0.2">
      <c r="A159" s="119"/>
      <c r="B159" s="61"/>
      <c r="C159" s="115"/>
      <c r="D159" s="112"/>
    </row>
    <row r="160" spans="1:4" x14ac:dyDescent="0.2">
      <c r="A160" s="119" t="s">
        <v>107</v>
      </c>
      <c r="B160" s="61" t="s">
        <v>213</v>
      </c>
      <c r="C160" s="115" t="s">
        <v>75</v>
      </c>
      <c r="D160" s="112">
        <v>10</v>
      </c>
    </row>
    <row r="161" spans="1:4" x14ac:dyDescent="0.2">
      <c r="A161" s="119"/>
      <c r="B161" s="61"/>
      <c r="C161" s="115"/>
      <c r="D161" s="112"/>
    </row>
    <row r="162" spans="1:4" x14ac:dyDescent="0.2">
      <c r="A162" s="119" t="s">
        <v>214</v>
      </c>
      <c r="B162" s="61" t="s">
        <v>215</v>
      </c>
      <c r="C162" s="115" t="s">
        <v>75</v>
      </c>
      <c r="D162" s="112">
        <v>67</v>
      </c>
    </row>
    <row r="163" spans="1:4" x14ac:dyDescent="0.2">
      <c r="A163" s="119"/>
      <c r="B163" s="61"/>
      <c r="C163" s="115"/>
      <c r="D163" s="112"/>
    </row>
    <row r="164" spans="1:4" x14ac:dyDescent="0.2">
      <c r="A164" s="119" t="s">
        <v>216</v>
      </c>
      <c r="B164" s="61" t="s">
        <v>217</v>
      </c>
      <c r="C164" s="115" t="s">
        <v>75</v>
      </c>
      <c r="D164" s="112">
        <v>35</v>
      </c>
    </row>
    <row r="165" spans="1:4" x14ac:dyDescent="0.2">
      <c r="A165" s="119"/>
      <c r="B165" s="61"/>
      <c r="C165" s="115"/>
      <c r="D165" s="112"/>
    </row>
    <row r="166" spans="1:4" x14ac:dyDescent="0.2">
      <c r="A166" s="119" t="s">
        <v>218</v>
      </c>
      <c r="B166" s="61" t="s">
        <v>219</v>
      </c>
      <c r="C166" s="115" t="s">
        <v>75</v>
      </c>
      <c r="D166" s="112">
        <v>8</v>
      </c>
    </row>
    <row r="167" spans="1:4" x14ac:dyDescent="0.2">
      <c r="A167" s="119"/>
      <c r="B167" s="61"/>
      <c r="C167" s="115"/>
      <c r="D167" s="112"/>
    </row>
    <row r="168" spans="1:4" ht="42" x14ac:dyDescent="0.2">
      <c r="A168" s="119" t="s">
        <v>134</v>
      </c>
      <c r="B168" s="61" t="s">
        <v>220</v>
      </c>
      <c r="C168" s="115"/>
      <c r="D168" s="112"/>
    </row>
    <row r="169" spans="1:4" x14ac:dyDescent="0.2">
      <c r="A169" s="119"/>
      <c r="B169" s="61"/>
      <c r="C169" s="115"/>
      <c r="D169" s="112"/>
    </row>
    <row r="170" spans="1:4" x14ac:dyDescent="0.2">
      <c r="A170" s="119" t="s">
        <v>108</v>
      </c>
      <c r="B170" s="61" t="s">
        <v>221</v>
      </c>
      <c r="C170" s="115" t="s">
        <v>75</v>
      </c>
      <c r="D170" s="112">
        <v>26</v>
      </c>
    </row>
    <row r="171" spans="1:4" x14ac:dyDescent="0.2">
      <c r="A171" s="119"/>
      <c r="B171" s="61"/>
      <c r="C171" s="115"/>
      <c r="D171" s="112"/>
    </row>
    <row r="172" spans="1:4" x14ac:dyDescent="0.2">
      <c r="A172" s="119" t="s">
        <v>135</v>
      </c>
      <c r="B172" s="61" t="s">
        <v>222</v>
      </c>
      <c r="C172" s="115" t="s">
        <v>75</v>
      </c>
      <c r="D172" s="112">
        <v>8</v>
      </c>
    </row>
    <row r="173" spans="1:4" x14ac:dyDescent="0.2">
      <c r="A173" s="119"/>
      <c r="B173" s="61"/>
      <c r="C173" s="115"/>
      <c r="D173" s="112"/>
    </row>
    <row r="174" spans="1:4" ht="42" x14ac:dyDescent="0.2">
      <c r="A174" s="119" t="s">
        <v>136</v>
      </c>
      <c r="B174" s="61" t="s">
        <v>223</v>
      </c>
      <c r="C174" s="115" t="s">
        <v>60</v>
      </c>
      <c r="D174" s="112">
        <v>34.362000000000002</v>
      </c>
    </row>
    <row r="175" spans="1:4" x14ac:dyDescent="0.2">
      <c r="A175" s="119"/>
      <c r="B175" s="61"/>
      <c r="C175" s="115"/>
      <c r="D175" s="112"/>
    </row>
    <row r="176" spans="1:4" ht="52.5" x14ac:dyDescent="0.2">
      <c r="A176" s="119" t="s">
        <v>137</v>
      </c>
      <c r="B176" s="61" t="s">
        <v>863</v>
      </c>
      <c r="C176" s="115" t="s">
        <v>60</v>
      </c>
      <c r="D176" s="112">
        <v>34.362000000000002</v>
      </c>
    </row>
    <row r="177" spans="1:4" x14ac:dyDescent="0.2">
      <c r="A177" s="119"/>
      <c r="B177" s="61"/>
      <c r="C177" s="115"/>
      <c r="D177" s="112"/>
    </row>
    <row r="178" spans="1:4" x14ac:dyDescent="0.2">
      <c r="A178" s="119" t="s">
        <v>96</v>
      </c>
      <c r="B178" s="114" t="s">
        <v>111</v>
      </c>
      <c r="C178" s="115"/>
      <c r="D178" s="112"/>
    </row>
    <row r="179" spans="1:4" x14ac:dyDescent="0.2">
      <c r="A179" s="119"/>
      <c r="B179" s="61"/>
      <c r="C179" s="115"/>
      <c r="D179" s="112"/>
    </row>
    <row r="180" spans="1:4" x14ac:dyDescent="0.2">
      <c r="A180" s="119" t="s">
        <v>109</v>
      </c>
      <c r="B180" s="61" t="s">
        <v>121</v>
      </c>
      <c r="C180" s="115"/>
      <c r="D180" s="112"/>
    </row>
    <row r="181" spans="1:4" x14ac:dyDescent="0.2">
      <c r="A181" s="119"/>
      <c r="B181" s="61"/>
      <c r="C181" s="115"/>
      <c r="D181" s="112"/>
    </row>
    <row r="182" spans="1:4" x14ac:dyDescent="0.2">
      <c r="A182" s="119" t="s">
        <v>110</v>
      </c>
      <c r="B182" s="61" t="s">
        <v>224</v>
      </c>
      <c r="C182" s="115"/>
      <c r="D182" s="112"/>
    </row>
    <row r="183" spans="1:4" x14ac:dyDescent="0.2">
      <c r="A183" s="119"/>
      <c r="B183" s="61"/>
      <c r="C183" s="115"/>
      <c r="D183" s="112"/>
    </row>
    <row r="184" spans="1:4" ht="52.5" x14ac:dyDescent="0.2">
      <c r="A184" s="119" t="s">
        <v>225</v>
      </c>
      <c r="B184" s="61" t="s">
        <v>226</v>
      </c>
      <c r="C184" s="115" t="s">
        <v>60</v>
      </c>
      <c r="D184" s="112">
        <v>521.36699999999996</v>
      </c>
    </row>
    <row r="185" spans="1:4" x14ac:dyDescent="0.2">
      <c r="A185" s="119"/>
      <c r="B185" s="61"/>
      <c r="C185" s="115"/>
      <c r="D185" s="112"/>
    </row>
    <row r="186" spans="1:4" ht="63" x14ac:dyDescent="0.2">
      <c r="A186" s="119" t="s">
        <v>227</v>
      </c>
      <c r="B186" s="61" t="s">
        <v>888</v>
      </c>
      <c r="C186" s="115" t="s">
        <v>60</v>
      </c>
      <c r="D186" s="112">
        <v>376.31960000000004</v>
      </c>
    </row>
    <row r="187" spans="1:4" x14ac:dyDescent="0.2">
      <c r="A187" s="119"/>
      <c r="B187" s="61"/>
      <c r="C187" s="115"/>
      <c r="D187" s="112"/>
    </row>
    <row r="188" spans="1:4" x14ac:dyDescent="0.2">
      <c r="A188" s="119" t="s">
        <v>112</v>
      </c>
      <c r="B188" s="61" t="s">
        <v>120</v>
      </c>
      <c r="C188" s="115"/>
      <c r="D188" s="112"/>
    </row>
    <row r="189" spans="1:4" x14ac:dyDescent="0.2">
      <c r="A189" s="119"/>
      <c r="B189" s="61"/>
      <c r="C189" s="115"/>
      <c r="D189" s="112"/>
    </row>
    <row r="190" spans="1:4" x14ac:dyDescent="0.2">
      <c r="A190" s="119" t="s">
        <v>113</v>
      </c>
      <c r="B190" s="61" t="s">
        <v>228</v>
      </c>
      <c r="C190" s="115"/>
      <c r="D190" s="112"/>
    </row>
    <row r="191" spans="1:4" x14ac:dyDescent="0.2">
      <c r="A191" s="119"/>
      <c r="B191" s="61"/>
      <c r="C191" s="115"/>
      <c r="D191" s="112"/>
    </row>
    <row r="192" spans="1:4" ht="63" x14ac:dyDescent="0.2">
      <c r="A192" s="119" t="s">
        <v>114</v>
      </c>
      <c r="B192" s="61" t="s">
        <v>229</v>
      </c>
      <c r="C192" s="115" t="s">
        <v>60</v>
      </c>
      <c r="D192" s="112">
        <v>689.31</v>
      </c>
    </row>
    <row r="193" spans="1:4" x14ac:dyDescent="0.2">
      <c r="A193" s="119"/>
      <c r="B193" s="61"/>
      <c r="C193" s="115"/>
      <c r="D193" s="112"/>
    </row>
    <row r="194" spans="1:4" ht="63" x14ac:dyDescent="0.2">
      <c r="A194" s="119" t="s">
        <v>230</v>
      </c>
      <c r="B194" s="61" t="s">
        <v>231</v>
      </c>
      <c r="C194" s="115" t="s">
        <v>60</v>
      </c>
      <c r="D194" s="112">
        <v>40</v>
      </c>
    </row>
    <row r="195" spans="1:4" x14ac:dyDescent="0.2">
      <c r="A195" s="119"/>
      <c r="B195" s="61"/>
      <c r="C195" s="115"/>
      <c r="D195" s="112"/>
    </row>
    <row r="196" spans="1:4" ht="52.5" x14ac:dyDescent="0.2">
      <c r="A196" s="119" t="s">
        <v>232</v>
      </c>
      <c r="B196" s="61" t="s">
        <v>233</v>
      </c>
      <c r="C196" s="115" t="s">
        <v>60</v>
      </c>
      <c r="D196" s="112">
        <v>985.9</v>
      </c>
    </row>
    <row r="197" spans="1:4" x14ac:dyDescent="0.2">
      <c r="A197" s="119"/>
      <c r="B197" s="61"/>
      <c r="C197" s="115"/>
      <c r="D197" s="112"/>
    </row>
    <row r="198" spans="1:4" ht="52.5" x14ac:dyDescent="0.2">
      <c r="A198" s="119" t="s">
        <v>234</v>
      </c>
      <c r="B198" s="61" t="s">
        <v>235</v>
      </c>
      <c r="C198" s="115" t="s">
        <v>60</v>
      </c>
      <c r="D198" s="112">
        <v>364.08</v>
      </c>
    </row>
    <row r="199" spans="1:4" x14ac:dyDescent="0.2">
      <c r="A199" s="119"/>
      <c r="B199" s="61"/>
      <c r="C199" s="115"/>
      <c r="D199" s="112"/>
    </row>
    <row r="200" spans="1:4" ht="52.5" x14ac:dyDescent="0.2">
      <c r="A200" s="119" t="s">
        <v>236</v>
      </c>
      <c r="B200" s="61" t="s">
        <v>237</v>
      </c>
      <c r="C200" s="115" t="s">
        <v>60</v>
      </c>
      <c r="D200" s="112">
        <v>781.23</v>
      </c>
    </row>
    <row r="201" spans="1:4" x14ac:dyDescent="0.2">
      <c r="A201" s="119"/>
      <c r="B201" s="61"/>
      <c r="C201" s="115"/>
      <c r="D201" s="112"/>
    </row>
    <row r="202" spans="1:4" ht="52.5" x14ac:dyDescent="0.2">
      <c r="A202" s="119" t="s">
        <v>864</v>
      </c>
      <c r="B202" s="61" t="s">
        <v>865</v>
      </c>
      <c r="C202" s="115" t="s">
        <v>60</v>
      </c>
      <c r="D202" s="112">
        <v>985.9</v>
      </c>
    </row>
    <row r="203" spans="1:4" x14ac:dyDescent="0.2">
      <c r="A203" s="119"/>
      <c r="B203" s="61"/>
      <c r="C203" s="115"/>
      <c r="D203" s="112"/>
    </row>
    <row r="204" spans="1:4" ht="52.5" x14ac:dyDescent="0.2">
      <c r="A204" s="119" t="s">
        <v>866</v>
      </c>
      <c r="B204" s="61" t="s">
        <v>867</v>
      </c>
      <c r="C204" s="115" t="s">
        <v>60</v>
      </c>
      <c r="D204" s="112">
        <v>781.23</v>
      </c>
    </row>
    <row r="205" spans="1:4" x14ac:dyDescent="0.2">
      <c r="A205" s="119"/>
      <c r="B205" s="61"/>
      <c r="C205" s="115"/>
      <c r="D205" s="112"/>
    </row>
    <row r="206" spans="1:4" ht="42" x14ac:dyDescent="0.2">
      <c r="A206" s="119" t="s">
        <v>868</v>
      </c>
      <c r="B206" s="61" t="s">
        <v>869</v>
      </c>
      <c r="C206" s="115" t="s">
        <v>60</v>
      </c>
      <c r="D206" s="112">
        <v>5901.6561999999994</v>
      </c>
    </row>
    <row r="207" spans="1:4" x14ac:dyDescent="0.2">
      <c r="A207" s="119"/>
      <c r="B207" s="61"/>
      <c r="C207" s="115"/>
      <c r="D207" s="112"/>
    </row>
    <row r="208" spans="1:4" x14ac:dyDescent="0.2">
      <c r="A208" s="119" t="s">
        <v>238</v>
      </c>
      <c r="B208" s="61" t="s">
        <v>239</v>
      </c>
      <c r="C208" s="115"/>
      <c r="D208" s="112"/>
    </row>
    <row r="209" spans="1:4" x14ac:dyDescent="0.2">
      <c r="A209" s="119"/>
      <c r="B209" s="61"/>
      <c r="C209" s="115"/>
      <c r="D209" s="112"/>
    </row>
    <row r="210" spans="1:4" ht="52.5" x14ac:dyDescent="0.2">
      <c r="A210" s="119" t="s">
        <v>240</v>
      </c>
      <c r="B210" s="61" t="s">
        <v>241</v>
      </c>
      <c r="C210" s="115" t="s">
        <v>60</v>
      </c>
      <c r="D210" s="112">
        <v>4371.1422999999986</v>
      </c>
    </row>
    <row r="211" spans="1:4" x14ac:dyDescent="0.2">
      <c r="A211" s="119"/>
      <c r="B211" s="61"/>
      <c r="C211" s="115"/>
      <c r="D211" s="112"/>
    </row>
    <row r="212" spans="1:4" ht="63" x14ac:dyDescent="0.2">
      <c r="A212" s="119" t="s">
        <v>242</v>
      </c>
      <c r="B212" s="61" t="s">
        <v>243</v>
      </c>
      <c r="C212" s="115" t="s">
        <v>60</v>
      </c>
      <c r="D212" s="112">
        <v>918.75000000000057</v>
      </c>
    </row>
    <row r="213" spans="1:4" x14ac:dyDescent="0.2">
      <c r="A213" s="119"/>
      <c r="B213" s="61"/>
      <c r="C213" s="115"/>
      <c r="D213" s="112"/>
    </row>
    <row r="214" spans="1:4" ht="63" x14ac:dyDescent="0.2">
      <c r="A214" s="119" t="s">
        <v>244</v>
      </c>
      <c r="B214" s="61" t="s">
        <v>245</v>
      </c>
      <c r="C214" s="115" t="s">
        <v>60</v>
      </c>
      <c r="D214" s="112">
        <v>111.4075</v>
      </c>
    </row>
    <row r="215" spans="1:4" x14ac:dyDescent="0.2">
      <c r="A215" s="119"/>
      <c r="B215" s="61"/>
      <c r="C215" s="115"/>
      <c r="D215" s="112"/>
    </row>
    <row r="216" spans="1:4" ht="63" x14ac:dyDescent="0.2">
      <c r="A216" s="119" t="s">
        <v>246</v>
      </c>
      <c r="B216" s="61" t="s">
        <v>247</v>
      </c>
      <c r="C216" s="115" t="s">
        <v>60</v>
      </c>
      <c r="D216" s="112">
        <v>90.857499999999987</v>
      </c>
    </row>
    <row r="217" spans="1:4" x14ac:dyDescent="0.2">
      <c r="A217" s="119"/>
      <c r="B217" s="61"/>
      <c r="C217" s="115"/>
      <c r="D217" s="112"/>
    </row>
    <row r="218" spans="1:4" ht="63" x14ac:dyDescent="0.2">
      <c r="A218" s="119" t="s">
        <v>248</v>
      </c>
      <c r="B218" s="61" t="s">
        <v>249</v>
      </c>
      <c r="C218" s="115" t="s">
        <v>60</v>
      </c>
      <c r="D218" s="112">
        <v>372.7325000000003</v>
      </c>
    </row>
    <row r="219" spans="1:4" x14ac:dyDescent="0.2">
      <c r="A219" s="119"/>
      <c r="B219" s="61"/>
      <c r="C219" s="115"/>
      <c r="D219" s="112"/>
    </row>
    <row r="220" spans="1:4" x14ac:dyDescent="0.2">
      <c r="A220" s="119" t="s">
        <v>250</v>
      </c>
      <c r="B220" s="61" t="s">
        <v>251</v>
      </c>
      <c r="C220" s="115"/>
      <c r="D220" s="112"/>
    </row>
    <row r="221" spans="1:4" x14ac:dyDescent="0.2">
      <c r="A221" s="119"/>
      <c r="B221" s="61"/>
      <c r="C221" s="115"/>
      <c r="D221" s="112"/>
    </row>
    <row r="222" spans="1:4" ht="31.5" x14ac:dyDescent="0.2">
      <c r="A222" s="119" t="s">
        <v>252</v>
      </c>
      <c r="B222" s="61" t="s">
        <v>253</v>
      </c>
      <c r="C222" s="115" t="s">
        <v>60</v>
      </c>
      <c r="D222" s="112">
        <v>1529.44</v>
      </c>
    </row>
    <row r="223" spans="1:4" x14ac:dyDescent="0.2">
      <c r="A223" s="119"/>
      <c r="B223" s="61"/>
      <c r="C223" s="115"/>
      <c r="D223" s="112"/>
    </row>
    <row r="224" spans="1:4" x14ac:dyDescent="0.2">
      <c r="A224" s="119" t="s">
        <v>254</v>
      </c>
      <c r="B224" s="61" t="s">
        <v>255</v>
      </c>
      <c r="C224" s="115"/>
      <c r="D224" s="112"/>
    </row>
    <row r="225" spans="1:4" x14ac:dyDescent="0.2">
      <c r="A225" s="119"/>
      <c r="B225" s="61"/>
      <c r="C225" s="115"/>
      <c r="D225" s="112"/>
    </row>
    <row r="226" spans="1:4" ht="52.5" x14ac:dyDescent="0.2">
      <c r="A226" s="119" t="s">
        <v>256</v>
      </c>
      <c r="B226" s="61" t="s">
        <v>257</v>
      </c>
      <c r="C226" s="115" t="s">
        <v>60</v>
      </c>
      <c r="D226" s="112">
        <v>142.30299999999997</v>
      </c>
    </row>
    <row r="227" spans="1:4" x14ac:dyDescent="0.2">
      <c r="A227" s="119"/>
      <c r="B227" s="61"/>
      <c r="C227" s="115"/>
      <c r="D227" s="112"/>
    </row>
    <row r="228" spans="1:4" x14ac:dyDescent="0.2">
      <c r="A228" s="119" t="s">
        <v>258</v>
      </c>
      <c r="B228" s="61" t="s">
        <v>259</v>
      </c>
      <c r="C228" s="115"/>
      <c r="D228" s="112"/>
    </row>
    <row r="229" spans="1:4" x14ac:dyDescent="0.2">
      <c r="A229" s="119"/>
      <c r="B229" s="61"/>
      <c r="C229" s="115"/>
      <c r="D229" s="112"/>
    </row>
    <row r="230" spans="1:4" ht="52.5" x14ac:dyDescent="0.2">
      <c r="A230" s="119" t="s">
        <v>260</v>
      </c>
      <c r="B230" s="61" t="s">
        <v>261</v>
      </c>
      <c r="C230" s="115" t="s">
        <v>64</v>
      </c>
      <c r="D230" s="112">
        <v>624.48000000000104</v>
      </c>
    </row>
    <row r="231" spans="1:4" x14ac:dyDescent="0.2">
      <c r="A231" s="119"/>
      <c r="B231" s="61"/>
      <c r="C231" s="115"/>
      <c r="D231" s="112"/>
    </row>
    <row r="232" spans="1:4" ht="52.5" x14ac:dyDescent="0.2">
      <c r="A232" s="119" t="s">
        <v>262</v>
      </c>
      <c r="B232" s="61" t="s">
        <v>263</v>
      </c>
      <c r="C232" s="115" t="s">
        <v>64</v>
      </c>
      <c r="D232" s="112">
        <v>706.35000000000014</v>
      </c>
    </row>
    <row r="233" spans="1:4" x14ac:dyDescent="0.2">
      <c r="A233" s="119"/>
      <c r="B233" s="61"/>
      <c r="C233" s="115"/>
      <c r="D233" s="112"/>
    </row>
    <row r="234" spans="1:4" ht="52.5" x14ac:dyDescent="0.2">
      <c r="A234" s="119" t="s">
        <v>264</v>
      </c>
      <c r="B234" s="61" t="s">
        <v>265</v>
      </c>
      <c r="C234" s="115" t="s">
        <v>64</v>
      </c>
      <c r="D234" s="112">
        <v>496.76999999999981</v>
      </c>
    </row>
    <row r="235" spans="1:4" x14ac:dyDescent="0.2">
      <c r="A235" s="119"/>
      <c r="B235" s="61"/>
      <c r="C235" s="115"/>
      <c r="D235" s="112"/>
    </row>
    <row r="236" spans="1:4" ht="52.5" x14ac:dyDescent="0.2">
      <c r="A236" s="119" t="s">
        <v>870</v>
      </c>
      <c r="B236" s="61" t="s">
        <v>871</v>
      </c>
      <c r="C236" s="115" t="s">
        <v>64</v>
      </c>
      <c r="D236" s="112">
        <v>706.35000000000014</v>
      </c>
    </row>
    <row r="237" spans="1:4" x14ac:dyDescent="0.2">
      <c r="A237" s="119"/>
      <c r="B237" s="61"/>
      <c r="C237" s="115"/>
      <c r="D237" s="112"/>
    </row>
    <row r="238" spans="1:4" x14ac:dyDescent="0.2">
      <c r="A238" s="119" t="s">
        <v>140</v>
      </c>
      <c r="B238" s="114" t="s">
        <v>266</v>
      </c>
      <c r="C238" s="115"/>
      <c r="D238" s="112"/>
    </row>
    <row r="239" spans="1:4" x14ac:dyDescent="0.2">
      <c r="A239" s="119"/>
      <c r="B239" s="61"/>
      <c r="C239" s="115"/>
      <c r="D239" s="112"/>
    </row>
    <row r="240" spans="1:4" ht="52.5" x14ac:dyDescent="0.2">
      <c r="A240" s="119" t="s">
        <v>115</v>
      </c>
      <c r="B240" s="61" t="s">
        <v>267</v>
      </c>
      <c r="C240" s="115" t="s">
        <v>60</v>
      </c>
      <c r="D240" s="112">
        <v>521.36699999999996</v>
      </c>
    </row>
    <row r="241" spans="1:4" x14ac:dyDescent="0.2">
      <c r="A241" s="119"/>
      <c r="B241" s="61"/>
      <c r="C241" s="115"/>
      <c r="D241" s="112"/>
    </row>
    <row r="242" spans="1:4" ht="42" x14ac:dyDescent="0.2">
      <c r="A242" s="119" t="s">
        <v>117</v>
      </c>
      <c r="B242" s="61" t="s">
        <v>268</v>
      </c>
      <c r="C242" s="115" t="s">
        <v>60</v>
      </c>
      <c r="D242" s="112">
        <v>4371.1422999999986</v>
      </c>
    </row>
    <row r="243" spans="1:4" x14ac:dyDescent="0.2">
      <c r="A243" s="119"/>
      <c r="B243" s="61"/>
      <c r="C243" s="115"/>
      <c r="D243" s="112"/>
    </row>
    <row r="244" spans="1:4" ht="42" x14ac:dyDescent="0.2">
      <c r="A244" s="119" t="s">
        <v>118</v>
      </c>
      <c r="B244" s="61" t="s">
        <v>269</v>
      </c>
      <c r="C244" s="115" t="s">
        <v>60</v>
      </c>
      <c r="D244" s="112">
        <v>1529.44</v>
      </c>
    </row>
    <row r="245" spans="1:4" x14ac:dyDescent="0.2">
      <c r="A245" s="119"/>
      <c r="B245" s="61"/>
      <c r="C245" s="115"/>
      <c r="D245" s="112"/>
    </row>
    <row r="246" spans="1:4" x14ac:dyDescent="0.2">
      <c r="A246" s="119" t="s">
        <v>270</v>
      </c>
      <c r="B246" s="114" t="s">
        <v>271</v>
      </c>
      <c r="C246" s="115"/>
      <c r="D246" s="112"/>
    </row>
    <row r="247" spans="1:4" x14ac:dyDescent="0.2">
      <c r="A247" s="119"/>
      <c r="B247" s="61"/>
      <c r="C247" s="115"/>
      <c r="D247" s="112"/>
    </row>
    <row r="248" spans="1:4" ht="31.5" x14ac:dyDescent="0.2">
      <c r="A248" s="119" t="s">
        <v>272</v>
      </c>
      <c r="B248" s="61" t="s">
        <v>273</v>
      </c>
      <c r="C248" s="115"/>
      <c r="D248" s="112"/>
    </row>
    <row r="249" spans="1:4" x14ac:dyDescent="0.2">
      <c r="A249" s="119"/>
      <c r="B249" s="61"/>
      <c r="C249" s="115"/>
      <c r="D249" s="112"/>
    </row>
    <row r="250" spans="1:4" x14ac:dyDescent="0.2">
      <c r="A250" s="119" t="s">
        <v>274</v>
      </c>
      <c r="B250" s="61" t="s">
        <v>275</v>
      </c>
      <c r="C250" s="115" t="s">
        <v>75</v>
      </c>
      <c r="D250" s="112">
        <v>10</v>
      </c>
    </row>
    <row r="251" spans="1:4" x14ac:dyDescent="0.2">
      <c r="A251" s="119"/>
      <c r="B251" s="61"/>
      <c r="C251" s="115"/>
      <c r="D251" s="112"/>
    </row>
    <row r="252" spans="1:4" x14ac:dyDescent="0.2">
      <c r="A252" s="119" t="s">
        <v>276</v>
      </c>
      <c r="B252" s="61" t="s">
        <v>277</v>
      </c>
      <c r="C252" s="115" t="s">
        <v>75</v>
      </c>
      <c r="D252" s="112">
        <v>14</v>
      </c>
    </row>
    <row r="253" spans="1:4" x14ac:dyDescent="0.2">
      <c r="A253" s="119"/>
      <c r="B253" s="61"/>
      <c r="C253" s="115"/>
      <c r="D253" s="112"/>
    </row>
    <row r="254" spans="1:4" ht="31.5" x14ac:dyDescent="0.2">
      <c r="A254" s="119" t="s">
        <v>278</v>
      </c>
      <c r="B254" s="61" t="s">
        <v>279</v>
      </c>
      <c r="C254" s="115"/>
      <c r="D254" s="112"/>
    </row>
    <row r="255" spans="1:4" x14ac:dyDescent="0.2">
      <c r="A255" s="119"/>
      <c r="B255" s="61"/>
      <c r="C255" s="115"/>
      <c r="D255" s="112"/>
    </row>
    <row r="256" spans="1:4" x14ac:dyDescent="0.2">
      <c r="A256" s="119" t="s">
        <v>280</v>
      </c>
      <c r="B256" s="61" t="s">
        <v>281</v>
      </c>
      <c r="C256" s="115" t="s">
        <v>75</v>
      </c>
      <c r="D256" s="112">
        <v>2</v>
      </c>
    </row>
    <row r="257" spans="1:4" x14ac:dyDescent="0.2">
      <c r="A257" s="119"/>
      <c r="B257" s="61"/>
      <c r="C257" s="115"/>
      <c r="D257" s="112"/>
    </row>
    <row r="258" spans="1:4" ht="31.5" x14ac:dyDescent="0.2">
      <c r="A258" s="119" t="s">
        <v>282</v>
      </c>
      <c r="B258" s="61" t="s">
        <v>283</v>
      </c>
      <c r="C258" s="115"/>
      <c r="D258" s="112"/>
    </row>
    <row r="259" spans="1:4" x14ac:dyDescent="0.2">
      <c r="A259" s="119"/>
      <c r="B259" s="61"/>
      <c r="C259" s="115"/>
      <c r="D259" s="112"/>
    </row>
    <row r="260" spans="1:4" x14ac:dyDescent="0.2">
      <c r="A260" s="119" t="s">
        <v>284</v>
      </c>
      <c r="B260" s="61" t="s">
        <v>285</v>
      </c>
      <c r="C260" s="115" t="s">
        <v>75</v>
      </c>
      <c r="D260" s="112">
        <v>37</v>
      </c>
    </row>
    <row r="261" spans="1:4" x14ac:dyDescent="0.2">
      <c r="A261" s="119"/>
      <c r="B261" s="61"/>
      <c r="C261" s="115"/>
      <c r="D261" s="112"/>
    </row>
    <row r="262" spans="1:4" ht="31.5" x14ac:dyDescent="0.2">
      <c r="A262" s="119" t="s">
        <v>286</v>
      </c>
      <c r="B262" s="61" t="s">
        <v>287</v>
      </c>
      <c r="C262" s="115"/>
      <c r="D262" s="112"/>
    </row>
    <row r="263" spans="1:4" x14ac:dyDescent="0.2">
      <c r="A263" s="119"/>
      <c r="B263" s="61"/>
      <c r="C263" s="115"/>
      <c r="D263" s="112"/>
    </row>
    <row r="264" spans="1:4" x14ac:dyDescent="0.2">
      <c r="A264" s="119" t="s">
        <v>288</v>
      </c>
      <c r="B264" s="61" t="s">
        <v>289</v>
      </c>
      <c r="C264" s="115" t="s">
        <v>75</v>
      </c>
      <c r="D264" s="112">
        <v>40</v>
      </c>
    </row>
    <row r="265" spans="1:4" x14ac:dyDescent="0.2">
      <c r="A265" s="119"/>
      <c r="B265" s="61"/>
      <c r="C265" s="115"/>
      <c r="D265" s="112"/>
    </row>
    <row r="266" spans="1:4" x14ac:dyDescent="0.2">
      <c r="A266" s="119" t="s">
        <v>290</v>
      </c>
      <c r="B266" s="61" t="s">
        <v>275</v>
      </c>
      <c r="C266" s="115" t="s">
        <v>75</v>
      </c>
      <c r="D266" s="112">
        <v>40</v>
      </c>
    </row>
    <row r="267" spans="1:4" x14ac:dyDescent="0.2">
      <c r="A267" s="119"/>
      <c r="B267" s="61"/>
      <c r="C267" s="115"/>
      <c r="D267" s="112"/>
    </row>
    <row r="268" spans="1:4" ht="31.5" x14ac:dyDescent="0.2">
      <c r="A268" s="119" t="s">
        <v>291</v>
      </c>
      <c r="B268" s="61" t="s">
        <v>292</v>
      </c>
      <c r="C268" s="115"/>
      <c r="D268" s="112"/>
    </row>
    <row r="269" spans="1:4" x14ac:dyDescent="0.2">
      <c r="A269" s="119"/>
      <c r="B269" s="61"/>
      <c r="C269" s="115"/>
      <c r="D269" s="112"/>
    </row>
    <row r="270" spans="1:4" x14ac:dyDescent="0.2">
      <c r="A270" s="119" t="s">
        <v>293</v>
      </c>
      <c r="B270" s="61" t="s">
        <v>294</v>
      </c>
      <c r="C270" s="115" t="s">
        <v>75</v>
      </c>
      <c r="D270" s="112">
        <v>2</v>
      </c>
    </row>
    <row r="271" spans="1:4" x14ac:dyDescent="0.2">
      <c r="A271" s="119"/>
      <c r="B271" s="61"/>
      <c r="C271" s="115"/>
      <c r="D271" s="112"/>
    </row>
    <row r="272" spans="1:4" ht="21" x14ac:dyDescent="0.2">
      <c r="A272" s="119" t="s">
        <v>295</v>
      </c>
      <c r="B272" s="61" t="s">
        <v>296</v>
      </c>
      <c r="C272" s="115"/>
      <c r="D272" s="112"/>
    </row>
    <row r="273" spans="1:4" x14ac:dyDescent="0.2">
      <c r="A273" s="119"/>
      <c r="B273" s="61"/>
      <c r="C273" s="115"/>
      <c r="D273" s="112"/>
    </row>
    <row r="274" spans="1:4" ht="21" x14ac:dyDescent="0.2">
      <c r="A274" s="119" t="s">
        <v>297</v>
      </c>
      <c r="B274" s="61" t="s">
        <v>298</v>
      </c>
      <c r="C274" s="115" t="s">
        <v>75</v>
      </c>
      <c r="D274" s="112">
        <v>54</v>
      </c>
    </row>
    <row r="275" spans="1:4" x14ac:dyDescent="0.2">
      <c r="A275" s="119"/>
      <c r="B275" s="61"/>
      <c r="C275" s="115"/>
      <c r="D275" s="112"/>
    </row>
    <row r="276" spans="1:4" ht="21" x14ac:dyDescent="0.2">
      <c r="A276" s="119" t="s">
        <v>299</v>
      </c>
      <c r="B276" s="61" t="s">
        <v>300</v>
      </c>
      <c r="C276" s="115" t="s">
        <v>75</v>
      </c>
      <c r="D276" s="112">
        <v>50</v>
      </c>
    </row>
    <row r="277" spans="1:4" x14ac:dyDescent="0.2">
      <c r="A277" s="119"/>
      <c r="B277" s="61"/>
      <c r="C277" s="115"/>
      <c r="D277" s="112"/>
    </row>
    <row r="278" spans="1:4" ht="21" x14ac:dyDescent="0.2">
      <c r="A278" s="119" t="s">
        <v>301</v>
      </c>
      <c r="B278" s="61" t="s">
        <v>302</v>
      </c>
      <c r="C278" s="115" t="s">
        <v>75</v>
      </c>
      <c r="D278" s="112">
        <v>50</v>
      </c>
    </row>
    <row r="279" spans="1:4" x14ac:dyDescent="0.2">
      <c r="A279" s="119"/>
      <c r="B279" s="61"/>
      <c r="C279" s="115"/>
      <c r="D279" s="112"/>
    </row>
    <row r="280" spans="1:4" ht="31.5" x14ac:dyDescent="0.2">
      <c r="A280" s="119" t="s">
        <v>303</v>
      </c>
      <c r="B280" s="61" t="s">
        <v>304</v>
      </c>
      <c r="C280" s="115"/>
      <c r="D280" s="112"/>
    </row>
    <row r="281" spans="1:4" x14ac:dyDescent="0.2">
      <c r="A281" s="119"/>
      <c r="B281" s="61"/>
      <c r="C281" s="115"/>
      <c r="D281" s="112"/>
    </row>
    <row r="282" spans="1:4" x14ac:dyDescent="0.2">
      <c r="A282" s="119" t="s">
        <v>305</v>
      </c>
      <c r="B282" s="61" t="s">
        <v>306</v>
      </c>
      <c r="C282" s="115" t="s">
        <v>75</v>
      </c>
      <c r="D282" s="112">
        <v>2</v>
      </c>
    </row>
    <row r="283" spans="1:4" x14ac:dyDescent="0.2">
      <c r="A283" s="119"/>
      <c r="B283" s="61"/>
      <c r="C283" s="115"/>
      <c r="D283" s="112"/>
    </row>
    <row r="284" spans="1:4" x14ac:dyDescent="0.2">
      <c r="A284" s="119" t="s">
        <v>307</v>
      </c>
      <c r="B284" s="61" t="s">
        <v>308</v>
      </c>
      <c r="C284" s="115" t="s">
        <v>75</v>
      </c>
      <c r="D284" s="112">
        <v>54</v>
      </c>
    </row>
    <row r="285" spans="1:4" x14ac:dyDescent="0.2">
      <c r="A285" s="119"/>
      <c r="B285" s="61"/>
      <c r="C285" s="115"/>
      <c r="D285" s="112"/>
    </row>
    <row r="286" spans="1:4" x14ac:dyDescent="0.2">
      <c r="A286" s="119" t="s">
        <v>309</v>
      </c>
      <c r="B286" s="61" t="s">
        <v>310</v>
      </c>
      <c r="C286" s="115" t="s">
        <v>75</v>
      </c>
      <c r="D286" s="112">
        <v>37</v>
      </c>
    </row>
    <row r="287" spans="1:4" x14ac:dyDescent="0.2">
      <c r="A287" s="119"/>
      <c r="B287" s="61"/>
      <c r="C287" s="115"/>
      <c r="D287" s="112"/>
    </row>
    <row r="288" spans="1:4" x14ac:dyDescent="0.2">
      <c r="A288" s="119" t="s">
        <v>311</v>
      </c>
      <c r="B288" s="61" t="s">
        <v>312</v>
      </c>
      <c r="C288" s="115" t="s">
        <v>75</v>
      </c>
      <c r="D288" s="112">
        <v>5</v>
      </c>
    </row>
    <row r="289" spans="1:4" x14ac:dyDescent="0.2">
      <c r="A289" s="119"/>
      <c r="B289" s="61"/>
      <c r="C289" s="115"/>
      <c r="D289" s="112"/>
    </row>
    <row r="290" spans="1:4" x14ac:dyDescent="0.2">
      <c r="A290" s="119" t="s">
        <v>313</v>
      </c>
      <c r="B290" s="61" t="s">
        <v>314</v>
      </c>
      <c r="C290" s="115" t="s">
        <v>75</v>
      </c>
      <c r="D290" s="112">
        <v>4</v>
      </c>
    </row>
    <row r="291" spans="1:4" x14ac:dyDescent="0.2">
      <c r="A291" s="119"/>
      <c r="B291" s="61"/>
      <c r="C291" s="115"/>
      <c r="D291" s="112"/>
    </row>
    <row r="292" spans="1:4" ht="31.5" x14ac:dyDescent="0.2">
      <c r="A292" s="119" t="s">
        <v>315</v>
      </c>
      <c r="B292" s="61" t="s">
        <v>316</v>
      </c>
      <c r="C292" s="115"/>
      <c r="D292" s="112"/>
    </row>
    <row r="293" spans="1:4" x14ac:dyDescent="0.2">
      <c r="A293" s="119"/>
      <c r="B293" s="61"/>
      <c r="C293" s="115"/>
      <c r="D293" s="112"/>
    </row>
    <row r="294" spans="1:4" x14ac:dyDescent="0.2">
      <c r="A294" s="119" t="s">
        <v>317</v>
      </c>
      <c r="B294" s="61" t="s">
        <v>318</v>
      </c>
      <c r="C294" s="115" t="s">
        <v>75</v>
      </c>
      <c r="D294" s="112">
        <v>4</v>
      </c>
    </row>
    <row r="295" spans="1:4" x14ac:dyDescent="0.2">
      <c r="A295" s="119"/>
      <c r="B295" s="61"/>
      <c r="C295" s="115"/>
      <c r="D295" s="112"/>
    </row>
    <row r="296" spans="1:4" ht="31.5" x14ac:dyDescent="0.2">
      <c r="A296" s="119" t="s">
        <v>319</v>
      </c>
      <c r="B296" s="61" t="s">
        <v>320</v>
      </c>
      <c r="C296" s="115" t="s">
        <v>75</v>
      </c>
      <c r="D296" s="112">
        <v>40</v>
      </c>
    </row>
    <row r="297" spans="1:4" x14ac:dyDescent="0.2">
      <c r="A297" s="119"/>
      <c r="B297" s="61"/>
      <c r="C297" s="115"/>
      <c r="D297" s="112"/>
    </row>
    <row r="298" spans="1:4" x14ac:dyDescent="0.2">
      <c r="A298" s="119" t="s">
        <v>321</v>
      </c>
      <c r="B298" s="114" t="s">
        <v>74</v>
      </c>
      <c r="C298" s="115"/>
      <c r="D298" s="112"/>
    </row>
    <row r="299" spans="1:4" x14ac:dyDescent="0.2">
      <c r="A299" s="119"/>
      <c r="B299" s="61"/>
      <c r="C299" s="115"/>
      <c r="D299" s="112"/>
    </row>
    <row r="300" spans="1:4" ht="42" x14ac:dyDescent="0.2">
      <c r="A300" s="119" t="s">
        <v>322</v>
      </c>
      <c r="B300" s="61" t="s">
        <v>323</v>
      </c>
      <c r="C300" s="115" t="s">
        <v>75</v>
      </c>
      <c r="D300" s="112">
        <v>54</v>
      </c>
    </row>
    <row r="301" spans="1:4" x14ac:dyDescent="0.2">
      <c r="A301" s="119"/>
      <c r="B301" s="61"/>
      <c r="C301" s="115"/>
      <c r="D301" s="112"/>
    </row>
    <row r="302" spans="1:4" ht="33.950000000000003" customHeight="1" x14ac:dyDescent="0.2">
      <c r="A302" s="119" t="s">
        <v>324</v>
      </c>
      <c r="B302" s="61" t="s">
        <v>325</v>
      </c>
      <c r="C302" s="115" t="s">
        <v>49</v>
      </c>
      <c r="D302" s="112">
        <v>5</v>
      </c>
    </row>
    <row r="303" spans="1:4" x14ac:dyDescent="0.2">
      <c r="A303" s="119"/>
      <c r="B303" s="61"/>
      <c r="C303" s="115"/>
      <c r="D303" s="112"/>
    </row>
    <row r="304" spans="1:4" ht="34.700000000000003" customHeight="1" x14ac:dyDescent="0.2">
      <c r="A304" s="119" t="s">
        <v>326</v>
      </c>
      <c r="B304" s="61" t="s">
        <v>327</v>
      </c>
      <c r="C304" s="115" t="s">
        <v>60</v>
      </c>
      <c r="D304" s="112">
        <v>282.03000000000003</v>
      </c>
    </row>
    <row r="305" spans="1:4" x14ac:dyDescent="0.2">
      <c r="A305" s="119">
        <v>0</v>
      </c>
      <c r="B305" s="61">
        <v>0</v>
      </c>
      <c r="C305" s="115">
        <v>0</v>
      </c>
      <c r="D305" s="112">
        <v>0</v>
      </c>
    </row>
    <row r="306" spans="1:4" ht="42" x14ac:dyDescent="0.2">
      <c r="A306" s="119" t="s">
        <v>872</v>
      </c>
      <c r="B306" s="61" t="s">
        <v>873</v>
      </c>
      <c r="C306" s="115"/>
      <c r="D306" s="112"/>
    </row>
    <row r="307" spans="1:4" x14ac:dyDescent="0.2">
      <c r="A307" s="119"/>
      <c r="B307" s="61"/>
      <c r="C307" s="115"/>
      <c r="D307" s="112"/>
    </row>
    <row r="308" spans="1:4" x14ac:dyDescent="0.2">
      <c r="A308" s="119" t="s">
        <v>874</v>
      </c>
      <c r="B308" s="61" t="s">
        <v>875</v>
      </c>
      <c r="C308" s="115" t="s">
        <v>75</v>
      </c>
      <c r="D308" s="112">
        <v>1</v>
      </c>
    </row>
    <row r="309" spans="1:4" x14ac:dyDescent="0.2">
      <c r="A309" s="119"/>
      <c r="B309" s="61"/>
      <c r="C309" s="115"/>
      <c r="D309" s="112"/>
    </row>
    <row r="310" spans="1:4" x14ac:dyDescent="0.2">
      <c r="A310" s="119" t="s">
        <v>876</v>
      </c>
      <c r="B310" s="61" t="s">
        <v>877</v>
      </c>
      <c r="C310" s="115" t="s">
        <v>75</v>
      </c>
      <c r="D310" s="112">
        <v>1</v>
      </c>
    </row>
    <row r="311" spans="1:4" x14ac:dyDescent="0.2">
      <c r="A311" s="119"/>
      <c r="B311" s="61"/>
      <c r="C311" s="115"/>
      <c r="D311" s="112"/>
    </row>
    <row r="312" spans="1:4" x14ac:dyDescent="0.2">
      <c r="A312" s="119" t="s">
        <v>878</v>
      </c>
      <c r="B312" s="61" t="s">
        <v>879</v>
      </c>
      <c r="C312" s="115" t="s">
        <v>75</v>
      </c>
      <c r="D312" s="112">
        <v>1</v>
      </c>
    </row>
    <row r="313" spans="1:4" x14ac:dyDescent="0.2">
      <c r="A313" s="119"/>
      <c r="B313" s="61"/>
      <c r="C313" s="115"/>
      <c r="D313" s="112"/>
    </row>
    <row r="314" spans="1:4" x14ac:dyDescent="0.2">
      <c r="A314" s="119" t="s">
        <v>880</v>
      </c>
      <c r="B314" s="61" t="s">
        <v>881</v>
      </c>
      <c r="C314" s="115" t="s">
        <v>75</v>
      </c>
      <c r="D314" s="112">
        <v>1</v>
      </c>
    </row>
    <row r="315" spans="1:4" x14ac:dyDescent="0.2">
      <c r="A315" s="119"/>
      <c r="B315" s="61"/>
      <c r="C315" s="115"/>
      <c r="D315" s="112"/>
    </row>
    <row r="316" spans="1:4" ht="21" x14ac:dyDescent="0.2">
      <c r="A316" s="119" t="s">
        <v>882</v>
      </c>
      <c r="B316" s="61" t="s">
        <v>883</v>
      </c>
      <c r="C316" s="115"/>
      <c r="D316" s="112"/>
    </row>
    <row r="317" spans="1:4" x14ac:dyDescent="0.2">
      <c r="A317" s="119"/>
      <c r="B317" s="61"/>
      <c r="C317" s="115"/>
      <c r="D317" s="112"/>
    </row>
    <row r="318" spans="1:4" x14ac:dyDescent="0.2">
      <c r="A318" s="119" t="s">
        <v>884</v>
      </c>
      <c r="B318" s="61" t="s">
        <v>885</v>
      </c>
      <c r="C318" s="115" t="s">
        <v>75</v>
      </c>
      <c r="D318" s="112">
        <v>2</v>
      </c>
    </row>
    <row r="319" spans="1:4" x14ac:dyDescent="0.2">
      <c r="A319" s="119"/>
      <c r="B319" s="61"/>
      <c r="C319" s="115"/>
      <c r="D319" s="112"/>
    </row>
    <row r="320" spans="1:4" x14ac:dyDescent="0.2">
      <c r="A320" s="119" t="s">
        <v>886</v>
      </c>
      <c r="B320" s="61" t="s">
        <v>887</v>
      </c>
      <c r="C320" s="115" t="s">
        <v>75</v>
      </c>
      <c r="D320" s="112">
        <v>2</v>
      </c>
    </row>
    <row r="321" spans="1:4" x14ac:dyDescent="0.2">
      <c r="A321" s="119"/>
      <c r="B321" s="61"/>
      <c r="C321" s="115"/>
      <c r="D321" s="112"/>
    </row>
    <row r="322" spans="1:4" x14ac:dyDescent="0.2">
      <c r="A322" s="117" t="s">
        <v>328</v>
      </c>
      <c r="B322" s="118"/>
      <c r="C322" s="115"/>
      <c r="D322" s="112">
        <v>0</v>
      </c>
    </row>
    <row r="323" spans="1:4" x14ac:dyDescent="0.2">
      <c r="A323" s="113"/>
      <c r="B323" s="61"/>
      <c r="C323" s="115"/>
      <c r="D323" s="112">
        <v>0</v>
      </c>
    </row>
    <row r="324" spans="1:4" x14ac:dyDescent="0.2">
      <c r="A324" s="122" t="s">
        <v>44</v>
      </c>
      <c r="B324" s="114" t="s">
        <v>329</v>
      </c>
      <c r="C324" s="115"/>
      <c r="D324" s="112"/>
    </row>
    <row r="325" spans="1:4" x14ac:dyDescent="0.2">
      <c r="A325" s="122"/>
      <c r="B325" s="61"/>
      <c r="C325" s="115"/>
      <c r="D325" s="112"/>
    </row>
    <row r="326" spans="1:4" ht="21" x14ac:dyDescent="0.2">
      <c r="A326" s="122" t="s">
        <v>45</v>
      </c>
      <c r="B326" s="61" t="s">
        <v>330</v>
      </c>
      <c r="C326" s="115"/>
      <c r="D326" s="112"/>
    </row>
    <row r="327" spans="1:4" x14ac:dyDescent="0.2">
      <c r="A327" s="122"/>
      <c r="B327" s="61"/>
      <c r="C327" s="115"/>
      <c r="D327" s="112"/>
    </row>
    <row r="328" spans="1:4" x14ac:dyDescent="0.2">
      <c r="A328" s="122" t="s">
        <v>62</v>
      </c>
      <c r="B328" s="61" t="s">
        <v>792</v>
      </c>
      <c r="C328" s="115" t="s">
        <v>54</v>
      </c>
      <c r="D328" s="112">
        <v>1</v>
      </c>
    </row>
    <row r="329" spans="1:4" x14ac:dyDescent="0.2">
      <c r="A329" s="122"/>
      <c r="B329" s="61"/>
      <c r="C329" s="115"/>
      <c r="D329" s="112">
        <v>0</v>
      </c>
    </row>
    <row r="330" spans="1:4" x14ac:dyDescent="0.2">
      <c r="A330" s="122" t="s">
        <v>52</v>
      </c>
      <c r="B330" s="114" t="s">
        <v>334</v>
      </c>
      <c r="C330" s="115"/>
      <c r="D330" s="112">
        <v>0</v>
      </c>
    </row>
    <row r="331" spans="1:4" x14ac:dyDescent="0.2">
      <c r="A331" s="122"/>
      <c r="B331" s="61"/>
      <c r="C331" s="115"/>
      <c r="D331" s="112">
        <v>0</v>
      </c>
    </row>
    <row r="332" spans="1:4" ht="42" x14ac:dyDescent="0.2">
      <c r="A332" s="122" t="s">
        <v>53</v>
      </c>
      <c r="B332" s="61" t="s">
        <v>335</v>
      </c>
      <c r="C332" s="115"/>
      <c r="D332" s="112">
        <v>0</v>
      </c>
    </row>
    <row r="333" spans="1:4" x14ac:dyDescent="0.2">
      <c r="A333" s="122"/>
      <c r="B333" s="61"/>
      <c r="C333" s="115"/>
      <c r="D333" s="112">
        <v>0</v>
      </c>
    </row>
    <row r="334" spans="1:4" x14ac:dyDescent="0.2">
      <c r="A334" s="122" t="s">
        <v>79</v>
      </c>
      <c r="B334" s="61" t="s">
        <v>339</v>
      </c>
      <c r="C334" s="115" t="s">
        <v>54</v>
      </c>
      <c r="D334" s="112">
        <v>32</v>
      </c>
    </row>
    <row r="335" spans="1:4" x14ac:dyDescent="0.2">
      <c r="A335" s="122"/>
      <c r="B335" s="61"/>
      <c r="C335" s="115"/>
      <c r="D335" s="112">
        <v>0</v>
      </c>
    </row>
    <row r="336" spans="1:4" x14ac:dyDescent="0.2">
      <c r="A336" s="122" t="s">
        <v>84</v>
      </c>
      <c r="B336" s="61" t="s">
        <v>341</v>
      </c>
      <c r="C336" s="115" t="s">
        <v>54</v>
      </c>
      <c r="D336" s="112">
        <v>92</v>
      </c>
    </row>
    <row r="337" spans="1:6" x14ac:dyDescent="0.2">
      <c r="A337" s="122"/>
      <c r="B337" s="61"/>
      <c r="C337" s="115"/>
      <c r="D337" s="112">
        <v>0</v>
      </c>
    </row>
    <row r="338" spans="1:6" s="123" customFormat="1" x14ac:dyDescent="0.2">
      <c r="A338" s="122" t="s">
        <v>336</v>
      </c>
      <c r="B338" s="61" t="s">
        <v>343</v>
      </c>
      <c r="C338" s="115" t="s">
        <v>54</v>
      </c>
      <c r="D338" s="112">
        <v>533</v>
      </c>
      <c r="F338" s="124"/>
    </row>
    <row r="339" spans="1:6" x14ac:dyDescent="0.2">
      <c r="A339" s="122"/>
      <c r="B339" s="61"/>
      <c r="C339" s="115"/>
      <c r="D339" s="112">
        <v>0</v>
      </c>
    </row>
    <row r="340" spans="1:6" x14ac:dyDescent="0.2">
      <c r="A340" s="122" t="s">
        <v>337</v>
      </c>
      <c r="B340" s="61" t="s">
        <v>344</v>
      </c>
      <c r="C340" s="115" t="s">
        <v>54</v>
      </c>
      <c r="D340" s="112">
        <v>27</v>
      </c>
    </row>
    <row r="341" spans="1:6" x14ac:dyDescent="0.2">
      <c r="A341" s="122"/>
      <c r="B341" s="61"/>
      <c r="C341" s="115"/>
      <c r="D341" s="112">
        <v>0</v>
      </c>
    </row>
    <row r="342" spans="1:6" x14ac:dyDescent="0.2">
      <c r="A342" s="122" t="s">
        <v>338</v>
      </c>
      <c r="B342" s="61" t="s">
        <v>790</v>
      </c>
      <c r="C342" s="115" t="s">
        <v>54</v>
      </c>
      <c r="D342" s="112">
        <v>580</v>
      </c>
    </row>
    <row r="343" spans="1:6" x14ac:dyDescent="0.2">
      <c r="A343" s="122"/>
      <c r="B343" s="61"/>
      <c r="C343" s="115"/>
      <c r="D343" s="112">
        <v>0</v>
      </c>
    </row>
    <row r="344" spans="1:6" x14ac:dyDescent="0.2">
      <c r="A344" s="122" t="s">
        <v>340</v>
      </c>
      <c r="B344" s="61" t="s">
        <v>791</v>
      </c>
      <c r="C344" s="115" t="s">
        <v>54</v>
      </c>
      <c r="D344" s="112">
        <v>15</v>
      </c>
    </row>
    <row r="345" spans="1:6" x14ac:dyDescent="0.2">
      <c r="A345" s="122"/>
      <c r="B345" s="61"/>
      <c r="C345" s="115"/>
      <c r="D345" s="112">
        <v>0</v>
      </c>
    </row>
    <row r="346" spans="1:6" x14ac:dyDescent="0.2">
      <c r="A346" s="122" t="s">
        <v>342</v>
      </c>
      <c r="B346" s="61" t="s">
        <v>792</v>
      </c>
      <c r="C346" s="115" t="s">
        <v>54</v>
      </c>
      <c r="D346" s="112">
        <v>16</v>
      </c>
    </row>
    <row r="347" spans="1:6" x14ac:dyDescent="0.2">
      <c r="A347" s="122"/>
      <c r="B347" s="61"/>
      <c r="C347" s="115"/>
      <c r="D347" s="112">
        <v>0</v>
      </c>
    </row>
    <row r="348" spans="1:6" x14ac:dyDescent="0.2">
      <c r="A348" s="122" t="s">
        <v>56</v>
      </c>
      <c r="B348" s="114" t="s">
        <v>74</v>
      </c>
      <c r="C348" s="115"/>
      <c r="D348" s="112">
        <v>0</v>
      </c>
    </row>
    <row r="349" spans="1:6" x14ac:dyDescent="0.2">
      <c r="A349" s="122"/>
      <c r="B349" s="61"/>
      <c r="C349" s="115"/>
      <c r="D349" s="112">
        <v>0</v>
      </c>
    </row>
    <row r="350" spans="1:6" ht="42" x14ac:dyDescent="0.2">
      <c r="A350" s="122" t="s">
        <v>57</v>
      </c>
      <c r="B350" s="61" t="s">
        <v>345</v>
      </c>
      <c r="C350" s="115" t="s">
        <v>60</v>
      </c>
      <c r="D350" s="112">
        <v>14.439999999999998</v>
      </c>
    </row>
    <row r="351" spans="1:6" ht="13.7" customHeight="1" x14ac:dyDescent="0.2">
      <c r="A351" s="122"/>
      <c r="B351" s="61"/>
      <c r="C351" s="115"/>
      <c r="D351" s="112"/>
    </row>
    <row r="352" spans="1:6" x14ac:dyDescent="0.2">
      <c r="A352" s="117" t="s">
        <v>347</v>
      </c>
      <c r="B352" s="118"/>
      <c r="C352" s="115"/>
      <c r="D352" s="112"/>
    </row>
    <row r="353" spans="1:4" x14ac:dyDescent="0.2">
      <c r="A353" s="113"/>
      <c r="B353" s="61"/>
      <c r="C353" s="115"/>
      <c r="D353" s="112"/>
    </row>
    <row r="354" spans="1:4" x14ac:dyDescent="0.2">
      <c r="A354" s="122" t="s">
        <v>44</v>
      </c>
      <c r="B354" s="114" t="s">
        <v>348</v>
      </c>
      <c r="C354" s="115"/>
      <c r="D354" s="112"/>
    </row>
    <row r="355" spans="1:4" x14ac:dyDescent="0.2">
      <c r="A355" s="122"/>
      <c r="B355" s="61"/>
      <c r="C355" s="115"/>
      <c r="D355" s="112"/>
    </row>
    <row r="356" spans="1:4" ht="42" x14ac:dyDescent="0.2">
      <c r="A356" s="122" t="s">
        <v>45</v>
      </c>
      <c r="B356" s="61" t="s">
        <v>349</v>
      </c>
      <c r="C356" s="115"/>
      <c r="D356" s="112"/>
    </row>
    <row r="357" spans="1:4" x14ac:dyDescent="0.2">
      <c r="A357" s="122"/>
      <c r="B357" s="61"/>
      <c r="C357" s="115"/>
      <c r="D357" s="112"/>
    </row>
    <row r="358" spans="1:4" x14ac:dyDescent="0.2">
      <c r="A358" s="122" t="s">
        <v>62</v>
      </c>
      <c r="B358" s="61" t="s">
        <v>351</v>
      </c>
      <c r="C358" s="115" t="s">
        <v>64</v>
      </c>
      <c r="D358" s="112">
        <v>45</v>
      </c>
    </row>
    <row r="359" spans="1:4" x14ac:dyDescent="0.2">
      <c r="A359" s="122"/>
      <c r="B359" s="61"/>
      <c r="C359" s="115"/>
      <c r="D359" s="112"/>
    </row>
    <row r="360" spans="1:4" x14ac:dyDescent="0.2">
      <c r="A360" s="122" t="s">
        <v>63</v>
      </c>
      <c r="B360" s="61" t="s">
        <v>352</v>
      </c>
      <c r="C360" s="115" t="s">
        <v>64</v>
      </c>
      <c r="D360" s="112">
        <v>37.299999999999997</v>
      </c>
    </row>
    <row r="361" spans="1:4" x14ac:dyDescent="0.2">
      <c r="A361" s="122"/>
      <c r="B361" s="61"/>
      <c r="C361" s="115"/>
      <c r="D361" s="112"/>
    </row>
    <row r="362" spans="1:4" x14ac:dyDescent="0.2">
      <c r="A362" s="122" t="s">
        <v>331</v>
      </c>
      <c r="B362" s="61" t="s">
        <v>353</v>
      </c>
      <c r="C362" s="115" t="s">
        <v>64</v>
      </c>
      <c r="D362" s="112">
        <v>83.9</v>
      </c>
    </row>
    <row r="363" spans="1:4" x14ac:dyDescent="0.2">
      <c r="A363" s="122"/>
      <c r="B363" s="61"/>
      <c r="C363" s="115"/>
      <c r="D363" s="112"/>
    </row>
    <row r="364" spans="1:4" x14ac:dyDescent="0.2">
      <c r="A364" s="122" t="s">
        <v>332</v>
      </c>
      <c r="B364" s="61" t="s">
        <v>355</v>
      </c>
      <c r="C364" s="115" t="s">
        <v>64</v>
      </c>
      <c r="D364" s="112">
        <v>87.2</v>
      </c>
    </row>
    <row r="365" spans="1:4" x14ac:dyDescent="0.2">
      <c r="A365" s="122"/>
      <c r="B365" s="61"/>
      <c r="C365" s="115"/>
      <c r="D365" s="112"/>
    </row>
    <row r="366" spans="1:4" x14ac:dyDescent="0.2">
      <c r="A366" s="122" t="s">
        <v>333</v>
      </c>
      <c r="B366" s="61" t="s">
        <v>357</v>
      </c>
      <c r="C366" s="115" t="s">
        <v>64</v>
      </c>
      <c r="D366" s="112">
        <v>33.6</v>
      </c>
    </row>
    <row r="367" spans="1:4" x14ac:dyDescent="0.2">
      <c r="A367" s="122"/>
      <c r="B367" s="61"/>
      <c r="C367" s="115"/>
      <c r="D367" s="112"/>
    </row>
    <row r="368" spans="1:4" x14ac:dyDescent="0.2">
      <c r="A368" s="122" t="s">
        <v>354</v>
      </c>
      <c r="B368" s="61" t="s">
        <v>359</v>
      </c>
      <c r="C368" s="115" t="s">
        <v>64</v>
      </c>
      <c r="D368" s="112">
        <v>10</v>
      </c>
    </row>
    <row r="369" spans="1:4" x14ac:dyDescent="0.2">
      <c r="A369" s="122"/>
      <c r="B369" s="61"/>
      <c r="C369" s="115"/>
      <c r="D369" s="112"/>
    </row>
    <row r="370" spans="1:4" x14ac:dyDescent="0.2">
      <c r="A370" s="122" t="s">
        <v>356</v>
      </c>
      <c r="B370" s="61" t="s">
        <v>360</v>
      </c>
      <c r="C370" s="115" t="s">
        <v>64</v>
      </c>
      <c r="D370" s="112">
        <v>10</v>
      </c>
    </row>
    <row r="371" spans="1:4" x14ac:dyDescent="0.2">
      <c r="A371" s="122"/>
      <c r="B371" s="61"/>
      <c r="C371" s="115"/>
      <c r="D371" s="112"/>
    </row>
    <row r="372" spans="1:4" x14ac:dyDescent="0.2">
      <c r="A372" s="122" t="s">
        <v>358</v>
      </c>
      <c r="B372" s="61" t="s">
        <v>889</v>
      </c>
      <c r="C372" s="115" t="s">
        <v>64</v>
      </c>
      <c r="D372" s="112">
        <v>10</v>
      </c>
    </row>
    <row r="373" spans="1:4" x14ac:dyDescent="0.2">
      <c r="A373" s="122"/>
      <c r="B373" s="61"/>
      <c r="C373" s="115"/>
      <c r="D373" s="112"/>
    </row>
    <row r="374" spans="1:4" ht="42" x14ac:dyDescent="0.2">
      <c r="A374" s="122" t="s">
        <v>46</v>
      </c>
      <c r="B374" s="61" t="s">
        <v>361</v>
      </c>
      <c r="C374" s="115"/>
      <c r="D374" s="112"/>
    </row>
    <row r="375" spans="1:4" x14ac:dyDescent="0.2">
      <c r="A375" s="122"/>
      <c r="B375" s="61"/>
      <c r="C375" s="115"/>
      <c r="D375" s="112"/>
    </row>
    <row r="376" spans="1:4" x14ac:dyDescent="0.2">
      <c r="A376" s="122" t="s">
        <v>92</v>
      </c>
      <c r="B376" s="61" t="s">
        <v>351</v>
      </c>
      <c r="C376" s="115" t="s">
        <v>64</v>
      </c>
      <c r="D376" s="112">
        <v>63.3</v>
      </c>
    </row>
    <row r="377" spans="1:4" x14ac:dyDescent="0.2">
      <c r="A377" s="122"/>
      <c r="B377" s="61"/>
      <c r="C377" s="115"/>
      <c r="D377" s="112"/>
    </row>
    <row r="378" spans="1:4" x14ac:dyDescent="0.2">
      <c r="A378" s="122" t="s">
        <v>93</v>
      </c>
      <c r="B378" s="61" t="s">
        <v>352</v>
      </c>
      <c r="C378" s="115" t="s">
        <v>64</v>
      </c>
      <c r="D378" s="112">
        <v>47.3</v>
      </c>
    </row>
    <row r="379" spans="1:4" x14ac:dyDescent="0.2">
      <c r="A379" s="122"/>
      <c r="B379" s="61"/>
      <c r="C379" s="115"/>
      <c r="D379" s="112"/>
    </row>
    <row r="380" spans="1:4" x14ac:dyDescent="0.2">
      <c r="A380" s="122" t="s">
        <v>94</v>
      </c>
      <c r="B380" s="61" t="s">
        <v>353</v>
      </c>
      <c r="C380" s="115" t="s">
        <v>64</v>
      </c>
      <c r="D380" s="112">
        <v>126</v>
      </c>
    </row>
    <row r="381" spans="1:4" x14ac:dyDescent="0.2">
      <c r="A381" s="122"/>
      <c r="B381" s="61"/>
      <c r="C381" s="115"/>
      <c r="D381" s="112"/>
    </row>
    <row r="382" spans="1:4" x14ac:dyDescent="0.2">
      <c r="A382" s="122" t="s">
        <v>362</v>
      </c>
      <c r="B382" s="61" t="s">
        <v>355</v>
      </c>
      <c r="C382" s="115" t="s">
        <v>64</v>
      </c>
      <c r="D382" s="112">
        <v>24.5</v>
      </c>
    </row>
    <row r="383" spans="1:4" x14ac:dyDescent="0.2">
      <c r="A383" s="122"/>
      <c r="B383" s="61"/>
      <c r="C383" s="115"/>
      <c r="D383" s="112"/>
    </row>
    <row r="384" spans="1:4" x14ac:dyDescent="0.2">
      <c r="A384" s="122" t="s">
        <v>363</v>
      </c>
      <c r="B384" s="61" t="s">
        <v>357</v>
      </c>
      <c r="C384" s="115" t="s">
        <v>64</v>
      </c>
      <c r="D384" s="112">
        <v>1.1000000000000001</v>
      </c>
    </row>
    <row r="385" spans="1:4" x14ac:dyDescent="0.2">
      <c r="A385" s="122"/>
      <c r="B385" s="61"/>
      <c r="C385" s="115"/>
      <c r="D385" s="112"/>
    </row>
    <row r="386" spans="1:4" x14ac:dyDescent="0.2">
      <c r="A386" s="122" t="s">
        <v>364</v>
      </c>
      <c r="B386" s="61" t="s">
        <v>359</v>
      </c>
      <c r="C386" s="115" t="s">
        <v>64</v>
      </c>
      <c r="D386" s="112">
        <v>5</v>
      </c>
    </row>
    <row r="387" spans="1:4" x14ac:dyDescent="0.2">
      <c r="A387" s="122"/>
      <c r="B387" s="61"/>
      <c r="C387" s="115"/>
      <c r="D387" s="112"/>
    </row>
    <row r="388" spans="1:4" ht="31.5" x14ac:dyDescent="0.2">
      <c r="A388" s="122" t="s">
        <v>47</v>
      </c>
      <c r="B388" s="61" t="s">
        <v>365</v>
      </c>
      <c r="C388" s="115"/>
      <c r="D388" s="112"/>
    </row>
    <row r="389" spans="1:4" x14ac:dyDescent="0.2">
      <c r="A389" s="122"/>
      <c r="B389" s="61"/>
      <c r="C389" s="115"/>
      <c r="D389" s="112"/>
    </row>
    <row r="390" spans="1:4" x14ac:dyDescent="0.2">
      <c r="A390" s="122" t="s">
        <v>122</v>
      </c>
      <c r="B390" s="61" t="s">
        <v>366</v>
      </c>
      <c r="C390" s="115" t="s">
        <v>64</v>
      </c>
      <c r="D390" s="112">
        <v>25.6</v>
      </c>
    </row>
    <row r="391" spans="1:4" x14ac:dyDescent="0.2">
      <c r="A391" s="122"/>
      <c r="B391" s="61"/>
      <c r="C391" s="115"/>
      <c r="D391" s="112"/>
    </row>
    <row r="392" spans="1:4" x14ac:dyDescent="0.2">
      <c r="A392" s="122" t="s">
        <v>123</v>
      </c>
      <c r="B392" s="61" t="s">
        <v>367</v>
      </c>
      <c r="C392" s="115" t="s">
        <v>64</v>
      </c>
      <c r="D392" s="112">
        <v>1.3</v>
      </c>
    </row>
    <row r="393" spans="1:4" x14ac:dyDescent="0.2">
      <c r="A393" s="122"/>
      <c r="B393" s="61"/>
      <c r="C393" s="115"/>
      <c r="D393" s="112"/>
    </row>
    <row r="394" spans="1:4" ht="31.5" x14ac:dyDescent="0.2">
      <c r="A394" s="122" t="s">
        <v>48</v>
      </c>
      <c r="B394" s="61" t="s">
        <v>368</v>
      </c>
      <c r="C394" s="115"/>
      <c r="D394" s="112"/>
    </row>
    <row r="395" spans="1:4" x14ac:dyDescent="0.2">
      <c r="A395" s="122"/>
      <c r="B395" s="61"/>
      <c r="C395" s="115"/>
      <c r="D395" s="112"/>
    </row>
    <row r="396" spans="1:4" x14ac:dyDescent="0.2">
      <c r="A396" s="122" t="s">
        <v>124</v>
      </c>
      <c r="B396" s="61" t="s">
        <v>350</v>
      </c>
      <c r="C396" s="115" t="s">
        <v>75</v>
      </c>
      <c r="D396" s="112">
        <v>4</v>
      </c>
    </row>
    <row r="397" spans="1:4" x14ac:dyDescent="0.2">
      <c r="A397" s="122"/>
      <c r="B397" s="61"/>
      <c r="C397" s="115"/>
      <c r="D397" s="112"/>
    </row>
    <row r="398" spans="1:4" x14ac:dyDescent="0.2">
      <c r="A398" s="122" t="s">
        <v>369</v>
      </c>
      <c r="B398" s="61" t="s">
        <v>351</v>
      </c>
      <c r="C398" s="115" t="s">
        <v>75</v>
      </c>
      <c r="D398" s="112">
        <v>89</v>
      </c>
    </row>
    <row r="399" spans="1:4" x14ac:dyDescent="0.2">
      <c r="A399" s="122"/>
      <c r="B399" s="61"/>
      <c r="C399" s="115"/>
      <c r="D399" s="112"/>
    </row>
    <row r="400" spans="1:4" x14ac:dyDescent="0.2">
      <c r="A400" s="122" t="s">
        <v>370</v>
      </c>
      <c r="B400" s="61" t="s">
        <v>352</v>
      </c>
      <c r="C400" s="115" t="s">
        <v>75</v>
      </c>
      <c r="D400" s="112">
        <v>4</v>
      </c>
    </row>
    <row r="401" spans="1:4" x14ac:dyDescent="0.2">
      <c r="A401" s="122"/>
      <c r="B401" s="61"/>
      <c r="C401" s="115"/>
      <c r="D401" s="112"/>
    </row>
    <row r="402" spans="1:4" x14ac:dyDescent="0.2">
      <c r="A402" s="122" t="s">
        <v>371</v>
      </c>
      <c r="B402" s="61" t="s">
        <v>372</v>
      </c>
      <c r="C402" s="115" t="s">
        <v>75</v>
      </c>
      <c r="D402" s="112">
        <v>1</v>
      </c>
    </row>
    <row r="403" spans="1:4" x14ac:dyDescent="0.2">
      <c r="A403" s="122"/>
      <c r="B403" s="61"/>
      <c r="C403" s="115"/>
      <c r="D403" s="112"/>
    </row>
    <row r="404" spans="1:4" ht="42" x14ac:dyDescent="0.2">
      <c r="A404" s="122" t="s">
        <v>77</v>
      </c>
      <c r="B404" s="61" t="s">
        <v>373</v>
      </c>
      <c r="C404" s="115" t="s">
        <v>75</v>
      </c>
      <c r="D404" s="112">
        <v>1</v>
      </c>
    </row>
    <row r="405" spans="1:4" x14ac:dyDescent="0.2">
      <c r="A405" s="122"/>
      <c r="B405" s="61"/>
      <c r="C405" s="115"/>
      <c r="D405" s="112"/>
    </row>
    <row r="406" spans="1:4" x14ac:dyDescent="0.2">
      <c r="A406" s="122" t="s">
        <v>97</v>
      </c>
      <c r="B406" s="61" t="s">
        <v>74</v>
      </c>
      <c r="C406" s="115"/>
      <c r="D406" s="112"/>
    </row>
    <row r="407" spans="1:4" x14ac:dyDescent="0.2">
      <c r="A407" s="122"/>
      <c r="B407" s="61"/>
      <c r="C407" s="115"/>
      <c r="D407" s="112"/>
    </row>
    <row r="408" spans="1:4" x14ac:dyDescent="0.2">
      <c r="A408" s="122" t="s">
        <v>125</v>
      </c>
      <c r="B408" s="61" t="s">
        <v>374</v>
      </c>
      <c r="C408" s="115" t="s">
        <v>75</v>
      </c>
      <c r="D408" s="112">
        <v>1</v>
      </c>
    </row>
    <row r="409" spans="1:4" x14ac:dyDescent="0.2">
      <c r="A409" s="122"/>
      <c r="B409" s="61"/>
      <c r="C409" s="115"/>
      <c r="D409" s="112"/>
    </row>
    <row r="410" spans="1:4" x14ac:dyDescent="0.2">
      <c r="A410" s="122" t="s">
        <v>52</v>
      </c>
      <c r="B410" s="114" t="s">
        <v>375</v>
      </c>
      <c r="C410" s="115"/>
      <c r="D410" s="112"/>
    </row>
    <row r="411" spans="1:4" x14ac:dyDescent="0.2">
      <c r="A411" s="122"/>
      <c r="B411" s="61"/>
      <c r="C411" s="115"/>
      <c r="D411" s="112"/>
    </row>
    <row r="412" spans="1:4" ht="31.5" x14ac:dyDescent="0.2">
      <c r="A412" s="122" t="s">
        <v>53</v>
      </c>
      <c r="B412" s="61" t="s">
        <v>376</v>
      </c>
      <c r="C412" s="115"/>
      <c r="D412" s="112"/>
    </row>
    <row r="413" spans="1:4" x14ac:dyDescent="0.2">
      <c r="A413" s="122"/>
      <c r="B413" s="61"/>
      <c r="C413" s="115"/>
      <c r="D413" s="112"/>
    </row>
    <row r="414" spans="1:4" x14ac:dyDescent="0.2">
      <c r="A414" s="122" t="s">
        <v>79</v>
      </c>
      <c r="B414" s="61" t="s">
        <v>377</v>
      </c>
      <c r="C414" s="115" t="s">
        <v>64</v>
      </c>
      <c r="D414" s="112">
        <v>120</v>
      </c>
    </row>
    <row r="415" spans="1:4" x14ac:dyDescent="0.2">
      <c r="A415" s="122"/>
      <c r="B415" s="61"/>
      <c r="C415" s="115"/>
      <c r="D415" s="112"/>
    </row>
    <row r="416" spans="1:4" x14ac:dyDescent="0.2">
      <c r="A416" s="122" t="s">
        <v>84</v>
      </c>
      <c r="B416" s="61" t="s">
        <v>378</v>
      </c>
      <c r="C416" s="115" t="s">
        <v>64</v>
      </c>
      <c r="D416" s="112">
        <v>27</v>
      </c>
    </row>
    <row r="417" spans="1:4" x14ac:dyDescent="0.2">
      <c r="A417" s="122"/>
      <c r="B417" s="61"/>
      <c r="C417" s="115"/>
      <c r="D417" s="112"/>
    </row>
    <row r="418" spans="1:4" ht="31.5" x14ac:dyDescent="0.2">
      <c r="A418" s="122" t="s">
        <v>55</v>
      </c>
      <c r="B418" s="61" t="s">
        <v>379</v>
      </c>
      <c r="C418" s="115"/>
      <c r="D418" s="112"/>
    </row>
    <row r="419" spans="1:4" x14ac:dyDescent="0.2">
      <c r="A419" s="122"/>
      <c r="B419" s="61"/>
      <c r="C419" s="115"/>
      <c r="D419" s="112"/>
    </row>
    <row r="420" spans="1:4" x14ac:dyDescent="0.2">
      <c r="A420" s="122" t="s">
        <v>80</v>
      </c>
      <c r="B420" s="61" t="s">
        <v>380</v>
      </c>
      <c r="C420" s="115" t="s">
        <v>64</v>
      </c>
      <c r="D420" s="112">
        <v>120</v>
      </c>
    </row>
    <row r="421" spans="1:4" x14ac:dyDescent="0.2">
      <c r="A421" s="122"/>
      <c r="B421" s="61"/>
      <c r="C421" s="115"/>
      <c r="D421" s="112"/>
    </row>
    <row r="422" spans="1:4" ht="31.5" x14ac:dyDescent="0.2">
      <c r="A422" s="122" t="s">
        <v>65</v>
      </c>
      <c r="B422" s="61" t="s">
        <v>381</v>
      </c>
      <c r="C422" s="115" t="s">
        <v>75</v>
      </c>
      <c r="D422" s="112">
        <v>5</v>
      </c>
    </row>
    <row r="423" spans="1:4" x14ac:dyDescent="0.2">
      <c r="A423" s="122"/>
      <c r="B423" s="61"/>
      <c r="C423" s="115"/>
      <c r="D423" s="112"/>
    </row>
    <row r="424" spans="1:4" ht="21" x14ac:dyDescent="0.2">
      <c r="A424" s="122" t="s">
        <v>78</v>
      </c>
      <c r="B424" s="61" t="s">
        <v>382</v>
      </c>
      <c r="C424" s="115" t="s">
        <v>75</v>
      </c>
      <c r="D424" s="112">
        <v>11</v>
      </c>
    </row>
    <row r="425" spans="1:4" x14ac:dyDescent="0.2">
      <c r="A425" s="122"/>
      <c r="B425" s="61"/>
      <c r="C425" s="115"/>
      <c r="D425" s="112"/>
    </row>
    <row r="426" spans="1:4" ht="21" x14ac:dyDescent="0.2">
      <c r="A426" s="122" t="s">
        <v>87</v>
      </c>
      <c r="B426" s="61" t="s">
        <v>383</v>
      </c>
      <c r="C426" s="115" t="s">
        <v>75</v>
      </c>
      <c r="D426" s="112">
        <v>1</v>
      </c>
    </row>
    <row r="427" spans="1:4" x14ac:dyDescent="0.2">
      <c r="A427" s="122"/>
      <c r="B427" s="61"/>
      <c r="C427" s="115"/>
      <c r="D427" s="112"/>
    </row>
    <row r="428" spans="1:4" ht="21" x14ac:dyDescent="0.2">
      <c r="A428" s="122" t="s">
        <v>88</v>
      </c>
      <c r="B428" s="61" t="s">
        <v>384</v>
      </c>
      <c r="C428" s="115" t="s">
        <v>75</v>
      </c>
      <c r="D428" s="112">
        <v>2</v>
      </c>
    </row>
    <row r="429" spans="1:4" x14ac:dyDescent="0.2">
      <c r="A429" s="122"/>
      <c r="B429" s="61"/>
      <c r="C429" s="115"/>
      <c r="D429" s="112"/>
    </row>
    <row r="430" spans="1:4" ht="31.5" x14ac:dyDescent="0.2">
      <c r="A430" s="122" t="s">
        <v>385</v>
      </c>
      <c r="B430" s="61" t="s">
        <v>386</v>
      </c>
      <c r="C430" s="115" t="s">
        <v>75</v>
      </c>
      <c r="D430" s="112">
        <v>5</v>
      </c>
    </row>
    <row r="431" spans="1:4" x14ac:dyDescent="0.2">
      <c r="A431" s="122"/>
      <c r="B431" s="61"/>
      <c r="C431" s="115"/>
      <c r="D431" s="112"/>
    </row>
    <row r="432" spans="1:4" ht="31.5" x14ac:dyDescent="0.2">
      <c r="A432" s="122" t="s">
        <v>387</v>
      </c>
      <c r="B432" s="61" t="s">
        <v>388</v>
      </c>
      <c r="C432" s="115" t="s">
        <v>75</v>
      </c>
      <c r="D432" s="112">
        <v>1</v>
      </c>
    </row>
    <row r="433" spans="1:4" x14ac:dyDescent="0.2">
      <c r="A433" s="122"/>
      <c r="B433" s="61"/>
      <c r="C433" s="115"/>
      <c r="D433" s="112"/>
    </row>
    <row r="434" spans="1:4" ht="31.5" x14ac:dyDescent="0.2">
      <c r="A434" s="122" t="s">
        <v>389</v>
      </c>
      <c r="B434" s="61" t="s">
        <v>390</v>
      </c>
      <c r="C434" s="115" t="s">
        <v>75</v>
      </c>
      <c r="D434" s="112">
        <v>1</v>
      </c>
    </row>
    <row r="435" spans="1:4" x14ac:dyDescent="0.2">
      <c r="A435" s="122"/>
      <c r="B435" s="61"/>
      <c r="C435" s="115"/>
      <c r="D435" s="112"/>
    </row>
    <row r="436" spans="1:4" x14ac:dyDescent="0.2">
      <c r="A436" s="122" t="s">
        <v>391</v>
      </c>
      <c r="B436" s="61" t="s">
        <v>392</v>
      </c>
      <c r="C436" s="115" t="s">
        <v>49</v>
      </c>
      <c r="D436" s="112">
        <v>1</v>
      </c>
    </row>
    <row r="437" spans="1:4" x14ac:dyDescent="0.2">
      <c r="A437" s="122"/>
      <c r="B437" s="61"/>
      <c r="C437" s="115"/>
      <c r="D437" s="112"/>
    </row>
    <row r="438" spans="1:4" x14ac:dyDescent="0.2">
      <c r="A438" s="122" t="s">
        <v>56</v>
      </c>
      <c r="B438" s="114" t="s">
        <v>393</v>
      </c>
      <c r="C438" s="115"/>
      <c r="D438" s="112"/>
    </row>
    <row r="439" spans="1:4" x14ac:dyDescent="0.2">
      <c r="A439" s="122"/>
      <c r="B439" s="61"/>
      <c r="C439" s="115"/>
      <c r="D439" s="112"/>
    </row>
    <row r="440" spans="1:4" ht="52.5" x14ac:dyDescent="0.2">
      <c r="A440" s="122" t="s">
        <v>57</v>
      </c>
      <c r="B440" s="61" t="s">
        <v>394</v>
      </c>
      <c r="C440" s="115"/>
      <c r="D440" s="112"/>
    </row>
    <row r="441" spans="1:4" x14ac:dyDescent="0.2">
      <c r="A441" s="122"/>
      <c r="B441" s="61"/>
      <c r="C441" s="115"/>
      <c r="D441" s="112"/>
    </row>
    <row r="442" spans="1:4" x14ac:dyDescent="0.2">
      <c r="A442" s="122" t="s">
        <v>66</v>
      </c>
      <c r="B442" s="61" t="s">
        <v>395</v>
      </c>
      <c r="C442" s="115" t="s">
        <v>64</v>
      </c>
      <c r="D442" s="112">
        <v>113</v>
      </c>
    </row>
    <row r="443" spans="1:4" x14ac:dyDescent="0.2">
      <c r="A443" s="122"/>
      <c r="B443" s="61"/>
      <c r="C443" s="115"/>
      <c r="D443" s="112"/>
    </row>
    <row r="444" spans="1:4" x14ac:dyDescent="0.2">
      <c r="A444" s="122" t="s">
        <v>67</v>
      </c>
      <c r="B444" s="61" t="s">
        <v>396</v>
      </c>
      <c r="C444" s="115" t="s">
        <v>64</v>
      </c>
      <c r="D444" s="112">
        <v>13.5</v>
      </c>
    </row>
    <row r="445" spans="1:4" x14ac:dyDescent="0.2">
      <c r="A445" s="122"/>
      <c r="B445" s="61"/>
      <c r="C445" s="115"/>
      <c r="D445" s="112"/>
    </row>
    <row r="446" spans="1:4" x14ac:dyDescent="0.2">
      <c r="A446" s="122" t="s">
        <v>100</v>
      </c>
      <c r="B446" s="61" t="s">
        <v>397</v>
      </c>
      <c r="C446" s="115" t="s">
        <v>64</v>
      </c>
      <c r="D446" s="112">
        <v>7.8</v>
      </c>
    </row>
    <row r="447" spans="1:4" x14ac:dyDescent="0.2">
      <c r="A447" s="122"/>
      <c r="B447" s="61"/>
      <c r="C447" s="115"/>
      <c r="D447" s="112"/>
    </row>
    <row r="448" spans="1:4" x14ac:dyDescent="0.2">
      <c r="A448" s="122" t="s">
        <v>398</v>
      </c>
      <c r="B448" s="61" t="s">
        <v>399</v>
      </c>
      <c r="C448" s="115" t="s">
        <v>64</v>
      </c>
      <c r="D448" s="112">
        <v>127.5</v>
      </c>
    </row>
    <row r="449" spans="1:4" x14ac:dyDescent="0.2">
      <c r="A449" s="122"/>
      <c r="B449" s="61"/>
      <c r="C449" s="115"/>
      <c r="D449" s="112"/>
    </row>
    <row r="450" spans="1:4" ht="52.5" x14ac:dyDescent="0.2">
      <c r="A450" s="122" t="s">
        <v>68</v>
      </c>
      <c r="B450" s="61" t="s">
        <v>400</v>
      </c>
      <c r="C450" s="115"/>
      <c r="D450" s="112"/>
    </row>
    <row r="451" spans="1:4" x14ac:dyDescent="0.2">
      <c r="A451" s="122"/>
      <c r="B451" s="61"/>
      <c r="C451" s="115"/>
      <c r="D451" s="112"/>
    </row>
    <row r="452" spans="1:4" x14ac:dyDescent="0.2">
      <c r="A452" s="122" t="s">
        <v>69</v>
      </c>
      <c r="B452" s="61" t="s">
        <v>396</v>
      </c>
      <c r="C452" s="115" t="s">
        <v>64</v>
      </c>
      <c r="D452" s="112">
        <v>29.6</v>
      </c>
    </row>
    <row r="453" spans="1:4" x14ac:dyDescent="0.2">
      <c r="A453" s="122"/>
      <c r="B453" s="61"/>
      <c r="C453" s="115"/>
      <c r="D453" s="112"/>
    </row>
    <row r="454" spans="1:4" x14ac:dyDescent="0.2">
      <c r="A454" s="122" t="s">
        <v>70</v>
      </c>
      <c r="B454" s="61" t="s">
        <v>397</v>
      </c>
      <c r="C454" s="115" t="s">
        <v>64</v>
      </c>
      <c r="D454" s="112">
        <v>117.5</v>
      </c>
    </row>
    <row r="455" spans="1:4" x14ac:dyDescent="0.2">
      <c r="A455" s="122"/>
      <c r="B455" s="61"/>
      <c r="C455" s="115"/>
      <c r="D455" s="112"/>
    </row>
    <row r="456" spans="1:4" x14ac:dyDescent="0.2">
      <c r="A456" s="122" t="s">
        <v>85</v>
      </c>
      <c r="B456" s="61" t="s">
        <v>401</v>
      </c>
      <c r="C456" s="115" t="s">
        <v>64</v>
      </c>
      <c r="D456" s="112">
        <v>18</v>
      </c>
    </row>
    <row r="457" spans="1:4" x14ac:dyDescent="0.2">
      <c r="A457" s="122"/>
      <c r="B457" s="61"/>
      <c r="C457" s="115"/>
      <c r="D457" s="112"/>
    </row>
    <row r="458" spans="1:4" x14ac:dyDescent="0.2">
      <c r="A458" s="122" t="s">
        <v>86</v>
      </c>
      <c r="B458" s="61" t="s">
        <v>402</v>
      </c>
      <c r="C458" s="115" t="s">
        <v>64</v>
      </c>
      <c r="D458" s="112">
        <v>9.5</v>
      </c>
    </row>
    <row r="459" spans="1:4" x14ac:dyDescent="0.2">
      <c r="A459" s="122"/>
      <c r="B459" s="61"/>
      <c r="C459" s="115"/>
      <c r="D459" s="112"/>
    </row>
    <row r="460" spans="1:4" x14ac:dyDescent="0.2">
      <c r="A460" s="122" t="s">
        <v>403</v>
      </c>
      <c r="B460" s="61" t="s">
        <v>404</v>
      </c>
      <c r="C460" s="115" t="s">
        <v>64</v>
      </c>
      <c r="D460" s="112">
        <v>89.5</v>
      </c>
    </row>
    <row r="461" spans="1:4" x14ac:dyDescent="0.2">
      <c r="A461" s="122"/>
      <c r="B461" s="61"/>
      <c r="C461" s="115"/>
      <c r="D461" s="112"/>
    </row>
    <row r="462" spans="1:4" x14ac:dyDescent="0.2">
      <c r="A462" s="122" t="s">
        <v>405</v>
      </c>
      <c r="B462" s="61" t="s">
        <v>406</v>
      </c>
      <c r="C462" s="115" t="s">
        <v>64</v>
      </c>
      <c r="D462" s="112">
        <v>95.5</v>
      </c>
    </row>
    <row r="463" spans="1:4" x14ac:dyDescent="0.2">
      <c r="A463" s="122"/>
      <c r="B463" s="61"/>
      <c r="C463" s="115"/>
      <c r="D463" s="112"/>
    </row>
    <row r="464" spans="1:4" x14ac:dyDescent="0.2">
      <c r="A464" s="122" t="s">
        <v>407</v>
      </c>
      <c r="B464" s="61" t="s">
        <v>408</v>
      </c>
      <c r="C464" s="115" t="s">
        <v>64</v>
      </c>
      <c r="D464" s="112">
        <v>39.5</v>
      </c>
    </row>
    <row r="465" spans="1:4" x14ac:dyDescent="0.2">
      <c r="A465" s="122"/>
      <c r="B465" s="61"/>
      <c r="C465" s="115"/>
      <c r="D465" s="112"/>
    </row>
    <row r="466" spans="1:4" ht="42" x14ac:dyDescent="0.2">
      <c r="A466" s="122" t="s">
        <v>81</v>
      </c>
      <c r="B466" s="61" t="s">
        <v>409</v>
      </c>
      <c r="C466" s="115"/>
      <c r="D466" s="112"/>
    </row>
    <row r="467" spans="1:4" x14ac:dyDescent="0.2">
      <c r="A467" s="122"/>
      <c r="B467" s="61"/>
      <c r="C467" s="115"/>
      <c r="D467" s="112"/>
    </row>
    <row r="468" spans="1:4" x14ac:dyDescent="0.2">
      <c r="A468" s="122" t="s">
        <v>82</v>
      </c>
      <c r="B468" s="61" t="s">
        <v>410</v>
      </c>
      <c r="C468" s="115" t="s">
        <v>75</v>
      </c>
      <c r="D468" s="112">
        <v>58</v>
      </c>
    </row>
    <row r="469" spans="1:4" x14ac:dyDescent="0.2">
      <c r="A469" s="122"/>
      <c r="B469" s="61"/>
      <c r="C469" s="115"/>
      <c r="D469" s="112"/>
    </row>
    <row r="470" spans="1:4" x14ac:dyDescent="0.2">
      <c r="A470" s="122" t="s">
        <v>411</v>
      </c>
      <c r="B470" s="61" t="s">
        <v>412</v>
      </c>
      <c r="C470" s="115" t="s">
        <v>75</v>
      </c>
      <c r="D470" s="112">
        <v>81</v>
      </c>
    </row>
    <row r="471" spans="1:4" x14ac:dyDescent="0.2">
      <c r="A471" s="122"/>
      <c r="B471" s="61"/>
      <c r="C471" s="115"/>
      <c r="D471" s="112"/>
    </row>
    <row r="472" spans="1:4" x14ac:dyDescent="0.2">
      <c r="A472" s="122" t="s">
        <v>413</v>
      </c>
      <c r="B472" s="61" t="s">
        <v>414</v>
      </c>
      <c r="C472" s="115" t="s">
        <v>75</v>
      </c>
      <c r="D472" s="112">
        <v>10</v>
      </c>
    </row>
    <row r="473" spans="1:4" x14ac:dyDescent="0.2">
      <c r="A473" s="122"/>
      <c r="B473" s="61"/>
      <c r="C473" s="115"/>
      <c r="D473" s="112"/>
    </row>
    <row r="474" spans="1:4" x14ac:dyDescent="0.2">
      <c r="A474" s="122" t="s">
        <v>415</v>
      </c>
      <c r="B474" s="61" t="s">
        <v>416</v>
      </c>
      <c r="C474" s="115" t="s">
        <v>75</v>
      </c>
      <c r="D474" s="112">
        <v>6</v>
      </c>
    </row>
    <row r="475" spans="1:4" x14ac:dyDescent="0.2">
      <c r="A475" s="122"/>
      <c r="B475" s="61"/>
      <c r="C475" s="115"/>
      <c r="D475" s="112"/>
    </row>
    <row r="476" spans="1:4" x14ac:dyDescent="0.2">
      <c r="A476" s="122" t="s">
        <v>417</v>
      </c>
      <c r="B476" s="61" t="s">
        <v>418</v>
      </c>
      <c r="C476" s="115" t="s">
        <v>75</v>
      </c>
      <c r="D476" s="112">
        <v>2</v>
      </c>
    </row>
    <row r="477" spans="1:4" x14ac:dyDescent="0.2">
      <c r="A477" s="122"/>
      <c r="B477" s="61"/>
      <c r="C477" s="115"/>
      <c r="D477" s="112"/>
    </row>
    <row r="478" spans="1:4" x14ac:dyDescent="0.2">
      <c r="A478" s="122" t="s">
        <v>419</v>
      </c>
      <c r="B478" s="61" t="s">
        <v>420</v>
      </c>
      <c r="C478" s="115" t="s">
        <v>75</v>
      </c>
      <c r="D478" s="112">
        <v>4</v>
      </c>
    </row>
    <row r="479" spans="1:4" x14ac:dyDescent="0.2">
      <c r="A479" s="122"/>
      <c r="B479" s="61"/>
      <c r="C479" s="115"/>
      <c r="D479" s="112"/>
    </row>
    <row r="480" spans="1:4" ht="31.5" x14ac:dyDescent="0.2">
      <c r="A480" s="122" t="s">
        <v>89</v>
      </c>
      <c r="B480" s="61" t="s">
        <v>421</v>
      </c>
      <c r="C480" s="115" t="s">
        <v>75</v>
      </c>
      <c r="D480" s="112">
        <v>4</v>
      </c>
    </row>
    <row r="481" spans="1:4" x14ac:dyDescent="0.2">
      <c r="A481" s="122"/>
      <c r="B481" s="61"/>
      <c r="C481" s="115"/>
      <c r="D481" s="112"/>
    </row>
    <row r="482" spans="1:4" ht="52.5" x14ac:dyDescent="0.2">
      <c r="A482" s="122" t="s">
        <v>83</v>
      </c>
      <c r="B482" s="61" t="s">
        <v>422</v>
      </c>
      <c r="C482" s="115" t="s">
        <v>75</v>
      </c>
      <c r="D482" s="112">
        <v>2</v>
      </c>
    </row>
    <row r="483" spans="1:4" x14ac:dyDescent="0.2">
      <c r="A483" s="122"/>
      <c r="B483" s="61"/>
      <c r="C483" s="115"/>
      <c r="D483" s="112"/>
    </row>
    <row r="484" spans="1:4" ht="63" x14ac:dyDescent="0.2">
      <c r="A484" s="122" t="s">
        <v>99</v>
      </c>
      <c r="B484" s="61" t="s">
        <v>423</v>
      </c>
      <c r="C484" s="115"/>
      <c r="D484" s="112"/>
    </row>
    <row r="485" spans="1:4" x14ac:dyDescent="0.2">
      <c r="A485" s="122"/>
      <c r="B485" s="61"/>
      <c r="C485" s="115"/>
      <c r="D485" s="112"/>
    </row>
    <row r="486" spans="1:4" x14ac:dyDescent="0.2">
      <c r="A486" s="122" t="s">
        <v>424</v>
      </c>
      <c r="B486" s="61" t="s">
        <v>425</v>
      </c>
      <c r="C486" s="115" t="s">
        <v>75</v>
      </c>
      <c r="D486" s="112">
        <v>11</v>
      </c>
    </row>
    <row r="487" spans="1:4" x14ac:dyDescent="0.2">
      <c r="A487" s="122"/>
      <c r="B487" s="61"/>
      <c r="C487" s="115"/>
      <c r="D487" s="112"/>
    </row>
    <row r="488" spans="1:4" x14ac:dyDescent="0.2">
      <c r="A488" s="122" t="s">
        <v>426</v>
      </c>
      <c r="B488" s="61" t="s">
        <v>427</v>
      </c>
      <c r="C488" s="115" t="s">
        <v>75</v>
      </c>
      <c r="D488" s="112">
        <v>4</v>
      </c>
    </row>
    <row r="489" spans="1:4" x14ac:dyDescent="0.2">
      <c r="A489" s="122"/>
      <c r="B489" s="61"/>
      <c r="C489" s="115"/>
      <c r="D489" s="112"/>
    </row>
    <row r="490" spans="1:4" x14ac:dyDescent="0.2">
      <c r="A490" s="122" t="s">
        <v>428</v>
      </c>
      <c r="B490" s="61" t="s">
        <v>429</v>
      </c>
      <c r="C490" s="115" t="s">
        <v>75</v>
      </c>
      <c r="D490" s="112">
        <v>4</v>
      </c>
    </row>
    <row r="491" spans="1:4" x14ac:dyDescent="0.2">
      <c r="A491" s="122"/>
      <c r="B491" s="61"/>
      <c r="C491" s="115"/>
      <c r="D491" s="112"/>
    </row>
    <row r="492" spans="1:4" x14ac:dyDescent="0.2">
      <c r="A492" s="122" t="s">
        <v>430</v>
      </c>
      <c r="B492" s="61" t="s">
        <v>431</v>
      </c>
      <c r="C492" s="115" t="s">
        <v>75</v>
      </c>
      <c r="D492" s="112">
        <v>2</v>
      </c>
    </row>
    <row r="493" spans="1:4" x14ac:dyDescent="0.2">
      <c r="A493" s="122"/>
      <c r="B493" s="61"/>
      <c r="C493" s="115"/>
      <c r="D493" s="112"/>
    </row>
    <row r="494" spans="1:4" x14ac:dyDescent="0.2">
      <c r="A494" s="122" t="s">
        <v>432</v>
      </c>
      <c r="B494" s="61" t="s">
        <v>433</v>
      </c>
      <c r="C494" s="115" t="s">
        <v>75</v>
      </c>
      <c r="D494" s="112">
        <v>1</v>
      </c>
    </row>
    <row r="495" spans="1:4" x14ac:dyDescent="0.2">
      <c r="A495" s="122"/>
      <c r="B495" s="61"/>
      <c r="C495" s="115"/>
      <c r="D495" s="112"/>
    </row>
    <row r="496" spans="1:4" x14ac:dyDescent="0.2">
      <c r="A496" s="122" t="s">
        <v>434</v>
      </c>
      <c r="B496" s="61" t="s">
        <v>435</v>
      </c>
      <c r="C496" s="115" t="s">
        <v>75</v>
      </c>
      <c r="D496" s="112">
        <v>1</v>
      </c>
    </row>
    <row r="497" spans="1:4" x14ac:dyDescent="0.2">
      <c r="A497" s="122"/>
      <c r="B497" s="61"/>
      <c r="C497" s="115"/>
      <c r="D497" s="112"/>
    </row>
    <row r="498" spans="1:4" ht="52.5" x14ac:dyDescent="0.2">
      <c r="A498" s="122" t="s">
        <v>436</v>
      </c>
      <c r="B498" s="61" t="s">
        <v>437</v>
      </c>
      <c r="C498" s="115"/>
      <c r="D498" s="112"/>
    </row>
    <row r="499" spans="1:4" x14ac:dyDescent="0.2">
      <c r="A499" s="122"/>
      <c r="B499" s="61"/>
      <c r="C499" s="115"/>
      <c r="D499" s="112"/>
    </row>
    <row r="500" spans="1:4" x14ac:dyDescent="0.2">
      <c r="A500" s="122" t="s">
        <v>438</v>
      </c>
      <c r="B500" s="61" t="s">
        <v>439</v>
      </c>
      <c r="C500" s="115" t="s">
        <v>75</v>
      </c>
      <c r="D500" s="112">
        <v>2</v>
      </c>
    </row>
    <row r="501" spans="1:4" x14ac:dyDescent="0.2">
      <c r="A501" s="122"/>
      <c r="B501" s="61"/>
      <c r="C501" s="115"/>
      <c r="D501" s="112"/>
    </row>
    <row r="502" spans="1:4" ht="21" x14ac:dyDescent="0.2">
      <c r="A502" s="122" t="s">
        <v>440</v>
      </c>
      <c r="B502" s="61" t="s">
        <v>441</v>
      </c>
      <c r="C502" s="115" t="s">
        <v>75</v>
      </c>
      <c r="D502" s="112">
        <v>2</v>
      </c>
    </row>
    <row r="503" spans="1:4" x14ac:dyDescent="0.2">
      <c r="A503" s="122"/>
      <c r="B503" s="61"/>
      <c r="C503" s="115"/>
      <c r="D503" s="112"/>
    </row>
    <row r="504" spans="1:4" x14ac:dyDescent="0.2">
      <c r="A504" s="122" t="s">
        <v>58</v>
      </c>
      <c r="B504" s="114" t="s">
        <v>442</v>
      </c>
      <c r="C504" s="115"/>
      <c r="D504" s="112"/>
    </row>
    <row r="505" spans="1:4" x14ac:dyDescent="0.2">
      <c r="A505" s="122"/>
      <c r="B505" s="61"/>
      <c r="C505" s="115"/>
      <c r="D505" s="112"/>
    </row>
    <row r="506" spans="1:4" ht="42" x14ac:dyDescent="0.2">
      <c r="A506" s="122" t="s">
        <v>59</v>
      </c>
      <c r="B506" s="61" t="s">
        <v>443</v>
      </c>
      <c r="C506" s="115"/>
      <c r="D506" s="112"/>
    </row>
    <row r="507" spans="1:4" x14ac:dyDescent="0.2">
      <c r="A507" s="122"/>
      <c r="B507" s="61"/>
      <c r="C507" s="115"/>
      <c r="D507" s="112"/>
    </row>
    <row r="508" spans="1:4" x14ac:dyDescent="0.2">
      <c r="A508" s="122" t="s">
        <v>101</v>
      </c>
      <c r="B508" s="61" t="s">
        <v>444</v>
      </c>
      <c r="C508" s="115" t="s">
        <v>64</v>
      </c>
      <c r="D508" s="112">
        <v>330</v>
      </c>
    </row>
    <row r="509" spans="1:4" x14ac:dyDescent="0.2">
      <c r="A509" s="122"/>
      <c r="B509" s="61"/>
      <c r="C509" s="115"/>
      <c r="D509" s="112"/>
    </row>
    <row r="510" spans="1:4" ht="42" x14ac:dyDescent="0.2">
      <c r="A510" s="122" t="s">
        <v>126</v>
      </c>
      <c r="B510" s="61" t="s">
        <v>445</v>
      </c>
      <c r="C510" s="115"/>
      <c r="D510" s="112"/>
    </row>
    <row r="511" spans="1:4" x14ac:dyDescent="0.2">
      <c r="A511" s="122"/>
      <c r="B511" s="61"/>
      <c r="C511" s="115"/>
      <c r="D511" s="112"/>
    </row>
    <row r="512" spans="1:4" x14ac:dyDescent="0.2">
      <c r="A512" s="122" t="s">
        <v>102</v>
      </c>
      <c r="B512" s="61" t="s">
        <v>446</v>
      </c>
      <c r="C512" s="115" t="s">
        <v>64</v>
      </c>
      <c r="D512" s="112">
        <v>53</v>
      </c>
    </row>
    <row r="513" spans="1:4" x14ac:dyDescent="0.2">
      <c r="A513" s="122"/>
      <c r="B513" s="61"/>
      <c r="C513" s="115"/>
      <c r="D513" s="112"/>
    </row>
    <row r="514" spans="1:4" ht="31.5" x14ac:dyDescent="0.2">
      <c r="A514" s="122" t="s">
        <v>128</v>
      </c>
      <c r="B514" s="61" t="s">
        <v>447</v>
      </c>
      <c r="C514" s="115" t="s">
        <v>64</v>
      </c>
      <c r="D514" s="112">
        <v>5.2</v>
      </c>
    </row>
    <row r="515" spans="1:4" x14ac:dyDescent="0.2">
      <c r="A515" s="122"/>
      <c r="B515" s="61"/>
      <c r="C515" s="115"/>
      <c r="D515" s="112"/>
    </row>
    <row r="516" spans="1:4" ht="31.5" x14ac:dyDescent="0.2">
      <c r="A516" s="122" t="s">
        <v>129</v>
      </c>
      <c r="B516" s="61" t="s">
        <v>448</v>
      </c>
      <c r="C516" s="115" t="s">
        <v>75</v>
      </c>
      <c r="D516" s="112">
        <v>13</v>
      </c>
    </row>
    <row r="517" spans="1:4" x14ac:dyDescent="0.2">
      <c r="A517" s="122"/>
      <c r="B517" s="61"/>
      <c r="C517" s="115"/>
      <c r="D517" s="112"/>
    </row>
    <row r="518" spans="1:4" ht="63" x14ac:dyDescent="0.2">
      <c r="A518" s="122" t="s">
        <v>130</v>
      </c>
      <c r="B518" s="61" t="s">
        <v>450</v>
      </c>
      <c r="C518" s="115"/>
      <c r="D518" s="112"/>
    </row>
    <row r="519" spans="1:4" x14ac:dyDescent="0.2">
      <c r="A519" s="122"/>
      <c r="B519" s="61"/>
      <c r="C519" s="115"/>
      <c r="D519" s="112"/>
    </row>
    <row r="520" spans="1:4" x14ac:dyDescent="0.2">
      <c r="A520" s="122" t="s">
        <v>103</v>
      </c>
      <c r="B520" s="61" t="s">
        <v>452</v>
      </c>
      <c r="C520" s="115" t="s">
        <v>75</v>
      </c>
      <c r="D520" s="112">
        <v>7</v>
      </c>
    </row>
    <row r="521" spans="1:4" x14ac:dyDescent="0.2">
      <c r="A521" s="122"/>
      <c r="B521" s="61"/>
      <c r="C521" s="115"/>
      <c r="D521" s="112"/>
    </row>
    <row r="522" spans="1:4" x14ac:dyDescent="0.2">
      <c r="A522" s="122" t="s">
        <v>131</v>
      </c>
      <c r="B522" s="61" t="s">
        <v>453</v>
      </c>
      <c r="C522" s="115" t="s">
        <v>75</v>
      </c>
      <c r="D522" s="112">
        <v>1</v>
      </c>
    </row>
    <row r="523" spans="1:4" x14ac:dyDescent="0.2">
      <c r="A523" s="122"/>
      <c r="B523" s="61"/>
      <c r="C523" s="115"/>
      <c r="D523" s="112"/>
    </row>
    <row r="524" spans="1:4" x14ac:dyDescent="0.2">
      <c r="A524" s="122" t="s">
        <v>132</v>
      </c>
      <c r="B524" s="61" t="s">
        <v>454</v>
      </c>
      <c r="C524" s="115" t="s">
        <v>75</v>
      </c>
      <c r="D524" s="112">
        <v>1</v>
      </c>
    </row>
    <row r="525" spans="1:4" x14ac:dyDescent="0.2">
      <c r="A525" s="122"/>
      <c r="B525" s="61"/>
      <c r="C525" s="115"/>
      <c r="D525" s="112"/>
    </row>
    <row r="526" spans="1:4" ht="52.5" x14ac:dyDescent="0.2">
      <c r="A526" s="122" t="s">
        <v>449</v>
      </c>
      <c r="B526" s="61" t="s">
        <v>456</v>
      </c>
      <c r="C526" s="115"/>
      <c r="D526" s="112"/>
    </row>
    <row r="527" spans="1:4" x14ac:dyDescent="0.2">
      <c r="A527" s="122"/>
      <c r="B527" s="61"/>
      <c r="C527" s="115"/>
      <c r="D527" s="112"/>
    </row>
    <row r="528" spans="1:4" x14ac:dyDescent="0.2">
      <c r="A528" s="122" t="s">
        <v>451</v>
      </c>
      <c r="B528" s="61" t="s">
        <v>425</v>
      </c>
      <c r="C528" s="115" t="s">
        <v>75</v>
      </c>
      <c r="D528" s="112">
        <v>1</v>
      </c>
    </row>
    <row r="529" spans="1:4" x14ac:dyDescent="0.2">
      <c r="A529" s="122"/>
      <c r="B529" s="61"/>
      <c r="C529" s="115"/>
      <c r="D529" s="112"/>
    </row>
    <row r="530" spans="1:4" ht="21" x14ac:dyDescent="0.2">
      <c r="A530" s="122" t="s">
        <v>455</v>
      </c>
      <c r="B530" s="61" t="s">
        <v>457</v>
      </c>
      <c r="C530" s="115" t="s">
        <v>75</v>
      </c>
      <c r="D530" s="112">
        <v>3</v>
      </c>
    </row>
    <row r="531" spans="1:4" x14ac:dyDescent="0.2">
      <c r="A531" s="122"/>
      <c r="B531" s="61"/>
      <c r="C531" s="115"/>
      <c r="D531" s="112"/>
    </row>
    <row r="532" spans="1:4" x14ac:dyDescent="0.2">
      <c r="A532" s="117" t="s">
        <v>458</v>
      </c>
      <c r="B532" s="118"/>
      <c r="C532" s="115"/>
      <c r="D532" s="112"/>
    </row>
    <row r="533" spans="1:4" x14ac:dyDescent="0.2">
      <c r="A533" s="122"/>
      <c r="B533" s="61"/>
      <c r="C533" s="115"/>
      <c r="D533" s="112"/>
    </row>
    <row r="534" spans="1:4" x14ac:dyDescent="0.2">
      <c r="A534" s="122" t="s">
        <v>44</v>
      </c>
      <c r="B534" s="114" t="s">
        <v>459</v>
      </c>
      <c r="C534" s="115"/>
      <c r="D534" s="112"/>
    </row>
    <row r="535" spans="1:4" x14ac:dyDescent="0.2">
      <c r="A535" s="122"/>
      <c r="B535" s="61"/>
      <c r="C535" s="115"/>
      <c r="D535" s="112"/>
    </row>
    <row r="536" spans="1:4" ht="42" x14ac:dyDescent="0.2">
      <c r="A536" s="122" t="s">
        <v>45</v>
      </c>
      <c r="B536" s="61" t="s">
        <v>460</v>
      </c>
      <c r="C536" s="115" t="s">
        <v>49</v>
      </c>
      <c r="D536" s="112">
        <v>1</v>
      </c>
    </row>
    <row r="537" spans="1:4" x14ac:dyDescent="0.2">
      <c r="A537" s="122"/>
      <c r="B537" s="61"/>
      <c r="C537" s="115"/>
      <c r="D537" s="112"/>
    </row>
    <row r="538" spans="1:4" ht="31.5" x14ac:dyDescent="0.2">
      <c r="A538" s="122" t="s">
        <v>46</v>
      </c>
      <c r="B538" s="61" t="s">
        <v>461</v>
      </c>
      <c r="C538" s="115" t="s">
        <v>49</v>
      </c>
      <c r="D538" s="112">
        <v>1</v>
      </c>
    </row>
    <row r="539" spans="1:4" x14ac:dyDescent="0.2">
      <c r="A539" s="122"/>
      <c r="B539" s="61"/>
      <c r="C539" s="115"/>
      <c r="D539" s="112"/>
    </row>
    <row r="540" spans="1:4" ht="21" x14ac:dyDescent="0.2">
      <c r="A540" s="122" t="s">
        <v>47</v>
      </c>
      <c r="B540" s="61" t="s">
        <v>462</v>
      </c>
      <c r="C540" s="115" t="s">
        <v>49</v>
      </c>
      <c r="D540" s="112">
        <v>1</v>
      </c>
    </row>
    <row r="541" spans="1:4" x14ac:dyDescent="0.2">
      <c r="A541" s="122"/>
      <c r="B541" s="61"/>
      <c r="C541" s="115"/>
      <c r="D541" s="112"/>
    </row>
    <row r="542" spans="1:4" ht="31.5" x14ac:dyDescent="0.2">
      <c r="A542" s="122" t="s">
        <v>48</v>
      </c>
      <c r="B542" s="61" t="s">
        <v>463</v>
      </c>
      <c r="C542" s="115" t="s">
        <v>49</v>
      </c>
      <c r="D542" s="112">
        <v>1</v>
      </c>
    </row>
    <row r="543" spans="1:4" x14ac:dyDescent="0.2">
      <c r="A543" s="122"/>
      <c r="B543" s="61"/>
      <c r="C543" s="115"/>
      <c r="D543" s="112"/>
    </row>
    <row r="544" spans="1:4" x14ac:dyDescent="0.2">
      <c r="A544" s="122" t="s">
        <v>52</v>
      </c>
      <c r="B544" s="114" t="s">
        <v>464</v>
      </c>
      <c r="C544" s="115"/>
      <c r="D544" s="112"/>
    </row>
    <row r="545" spans="1:4" x14ac:dyDescent="0.2">
      <c r="A545" s="122"/>
      <c r="B545" s="61"/>
      <c r="C545" s="115"/>
      <c r="D545" s="112"/>
    </row>
    <row r="546" spans="1:4" x14ac:dyDescent="0.2">
      <c r="A546" s="122" t="s">
        <v>53</v>
      </c>
      <c r="B546" s="61" t="s">
        <v>465</v>
      </c>
      <c r="C546" s="115" t="s">
        <v>75</v>
      </c>
      <c r="D546" s="112">
        <v>1</v>
      </c>
    </row>
    <row r="547" spans="1:4" x14ac:dyDescent="0.2">
      <c r="A547" s="122"/>
      <c r="B547" s="61"/>
      <c r="C547" s="115"/>
      <c r="D547" s="112"/>
    </row>
    <row r="548" spans="1:4" x14ac:dyDescent="0.2">
      <c r="A548" s="122" t="s">
        <v>55</v>
      </c>
      <c r="B548" s="61" t="s">
        <v>808</v>
      </c>
      <c r="C548" s="115" t="s">
        <v>75</v>
      </c>
      <c r="D548" s="112">
        <v>1</v>
      </c>
    </row>
    <row r="549" spans="1:4" x14ac:dyDescent="0.2">
      <c r="A549" s="122"/>
      <c r="B549" s="61"/>
      <c r="C549" s="115"/>
      <c r="D549" s="112"/>
    </row>
    <row r="550" spans="1:4" x14ac:dyDescent="0.2">
      <c r="A550" s="122" t="s">
        <v>65</v>
      </c>
      <c r="B550" s="61" t="s">
        <v>809</v>
      </c>
      <c r="C550" s="115" t="s">
        <v>75</v>
      </c>
      <c r="D550" s="112">
        <v>1</v>
      </c>
    </row>
    <row r="551" spans="1:4" x14ac:dyDescent="0.2">
      <c r="A551" s="122"/>
      <c r="B551" s="61"/>
      <c r="C551" s="115"/>
      <c r="D551" s="112"/>
    </row>
    <row r="552" spans="1:4" x14ac:dyDescent="0.2">
      <c r="A552" s="122" t="s">
        <v>78</v>
      </c>
      <c r="B552" s="61" t="s">
        <v>810</v>
      </c>
      <c r="C552" s="115" t="s">
        <v>75</v>
      </c>
      <c r="D552" s="112">
        <v>1</v>
      </c>
    </row>
    <row r="553" spans="1:4" x14ac:dyDescent="0.2">
      <c r="A553" s="122"/>
      <c r="B553" s="61"/>
      <c r="C553" s="115"/>
      <c r="D553" s="112"/>
    </row>
    <row r="554" spans="1:4" x14ac:dyDescent="0.2">
      <c r="A554" s="122" t="s">
        <v>87</v>
      </c>
      <c r="B554" s="61" t="s">
        <v>811</v>
      </c>
      <c r="C554" s="115" t="s">
        <v>75</v>
      </c>
      <c r="D554" s="112">
        <v>1</v>
      </c>
    </row>
    <row r="555" spans="1:4" x14ac:dyDescent="0.2">
      <c r="A555" s="122"/>
      <c r="B555" s="61"/>
      <c r="C555" s="115"/>
      <c r="D555" s="112"/>
    </row>
    <row r="556" spans="1:4" x14ac:dyDescent="0.2">
      <c r="A556" s="122" t="s">
        <v>88</v>
      </c>
      <c r="B556" s="61" t="s">
        <v>812</v>
      </c>
      <c r="C556" s="115" t="s">
        <v>75</v>
      </c>
      <c r="D556" s="112">
        <v>1</v>
      </c>
    </row>
    <row r="557" spans="1:4" x14ac:dyDescent="0.2">
      <c r="A557" s="122"/>
      <c r="B557" s="61"/>
      <c r="C557" s="115"/>
      <c r="D557" s="112"/>
    </row>
    <row r="558" spans="1:4" x14ac:dyDescent="0.2">
      <c r="A558" s="122" t="s">
        <v>385</v>
      </c>
      <c r="B558" s="61" t="s">
        <v>813</v>
      </c>
      <c r="C558" s="115" t="s">
        <v>75</v>
      </c>
      <c r="D558" s="112">
        <v>1</v>
      </c>
    </row>
    <row r="559" spans="1:4" x14ac:dyDescent="0.2">
      <c r="A559" s="122"/>
      <c r="B559" s="61"/>
      <c r="C559" s="115"/>
      <c r="D559" s="112"/>
    </row>
    <row r="560" spans="1:4" x14ac:dyDescent="0.2">
      <c r="A560" s="122" t="s">
        <v>387</v>
      </c>
      <c r="B560" s="61" t="s">
        <v>814</v>
      </c>
      <c r="C560" s="115" t="s">
        <v>75</v>
      </c>
      <c r="D560" s="112">
        <v>1</v>
      </c>
    </row>
    <row r="561" spans="1:4" x14ac:dyDescent="0.2">
      <c r="A561" s="122"/>
      <c r="B561" s="61"/>
      <c r="C561" s="115"/>
      <c r="D561" s="112"/>
    </row>
    <row r="562" spans="1:4" x14ac:dyDescent="0.2">
      <c r="A562" s="122" t="s">
        <v>389</v>
      </c>
      <c r="B562" s="61" t="s">
        <v>815</v>
      </c>
      <c r="C562" s="115" t="s">
        <v>75</v>
      </c>
      <c r="D562" s="112">
        <v>1</v>
      </c>
    </row>
    <row r="563" spans="1:4" x14ac:dyDescent="0.2">
      <c r="A563" s="122"/>
      <c r="B563" s="61"/>
      <c r="C563" s="115"/>
      <c r="D563" s="112"/>
    </row>
    <row r="564" spans="1:4" x14ac:dyDescent="0.2">
      <c r="A564" s="122" t="s">
        <v>391</v>
      </c>
      <c r="B564" s="61" t="s">
        <v>816</v>
      </c>
      <c r="C564" s="115" t="s">
        <v>75</v>
      </c>
      <c r="D564" s="112">
        <v>1</v>
      </c>
    </row>
    <row r="565" spans="1:4" x14ac:dyDescent="0.2">
      <c r="A565" s="122"/>
      <c r="B565" s="61"/>
      <c r="C565" s="115"/>
      <c r="D565" s="112"/>
    </row>
    <row r="566" spans="1:4" x14ac:dyDescent="0.2">
      <c r="A566" s="122" t="s">
        <v>466</v>
      </c>
      <c r="B566" s="61" t="s">
        <v>817</v>
      </c>
      <c r="C566" s="115" t="s">
        <v>75</v>
      </c>
      <c r="D566" s="112">
        <v>1</v>
      </c>
    </row>
    <row r="567" spans="1:4" x14ac:dyDescent="0.2">
      <c r="A567" s="122"/>
      <c r="B567" s="61"/>
      <c r="C567" s="115"/>
      <c r="D567" s="112"/>
    </row>
    <row r="568" spans="1:4" x14ac:dyDescent="0.2">
      <c r="A568" s="122" t="s">
        <v>467</v>
      </c>
      <c r="B568" s="61" t="s">
        <v>818</v>
      </c>
      <c r="C568" s="115" t="s">
        <v>75</v>
      </c>
      <c r="D568" s="112">
        <v>1</v>
      </c>
    </row>
    <row r="569" spans="1:4" x14ac:dyDescent="0.2">
      <c r="A569" s="122"/>
      <c r="B569" s="61"/>
      <c r="C569" s="115"/>
      <c r="D569" s="112"/>
    </row>
    <row r="570" spans="1:4" x14ac:dyDescent="0.2">
      <c r="A570" s="122" t="s">
        <v>468</v>
      </c>
      <c r="B570" s="61" t="s">
        <v>819</v>
      </c>
      <c r="C570" s="115" t="s">
        <v>75</v>
      </c>
      <c r="D570" s="112">
        <v>1</v>
      </c>
    </row>
    <row r="571" spans="1:4" x14ac:dyDescent="0.2">
      <c r="A571" s="122"/>
      <c r="B571" s="61"/>
      <c r="C571" s="115"/>
      <c r="D571" s="112"/>
    </row>
    <row r="572" spans="1:4" x14ac:dyDescent="0.2">
      <c r="A572" s="122" t="s">
        <v>820</v>
      </c>
      <c r="B572" s="61" t="s">
        <v>821</v>
      </c>
      <c r="C572" s="115" t="s">
        <v>75</v>
      </c>
      <c r="D572" s="112">
        <v>1</v>
      </c>
    </row>
    <row r="573" spans="1:4" x14ac:dyDescent="0.2">
      <c r="A573" s="122"/>
      <c r="B573" s="61"/>
      <c r="C573" s="115"/>
      <c r="D573" s="112"/>
    </row>
    <row r="574" spans="1:4" x14ac:dyDescent="0.2">
      <c r="A574" s="122" t="s">
        <v>822</v>
      </c>
      <c r="B574" s="61" t="s">
        <v>823</v>
      </c>
      <c r="C574" s="115" t="s">
        <v>75</v>
      </c>
      <c r="D574" s="112">
        <v>1</v>
      </c>
    </row>
    <row r="575" spans="1:4" x14ac:dyDescent="0.2">
      <c r="A575" s="122"/>
      <c r="B575" s="61"/>
      <c r="C575" s="115"/>
      <c r="D575" s="112"/>
    </row>
    <row r="576" spans="1:4" ht="31.5" x14ac:dyDescent="0.2">
      <c r="A576" s="122" t="s">
        <v>824</v>
      </c>
      <c r="B576" s="61" t="s">
        <v>825</v>
      </c>
      <c r="C576" s="115" t="s">
        <v>75</v>
      </c>
      <c r="D576" s="112">
        <v>1</v>
      </c>
    </row>
    <row r="577" spans="1:4" x14ac:dyDescent="0.2">
      <c r="A577" s="122"/>
      <c r="B577" s="61"/>
      <c r="C577" s="115"/>
      <c r="D577" s="112"/>
    </row>
    <row r="578" spans="1:4" ht="21" x14ac:dyDescent="0.2">
      <c r="A578" s="122" t="s">
        <v>826</v>
      </c>
      <c r="B578" s="61" t="s">
        <v>827</v>
      </c>
      <c r="C578" s="115" t="s">
        <v>75</v>
      </c>
      <c r="D578" s="112">
        <v>1</v>
      </c>
    </row>
    <row r="579" spans="1:4" x14ac:dyDescent="0.2">
      <c r="A579" s="122"/>
      <c r="B579" s="61"/>
      <c r="C579" s="115"/>
      <c r="D579" s="112"/>
    </row>
    <row r="580" spans="1:4" x14ac:dyDescent="0.2">
      <c r="A580" s="122" t="s">
        <v>56</v>
      </c>
      <c r="B580" s="114" t="s">
        <v>469</v>
      </c>
      <c r="C580" s="115"/>
      <c r="D580" s="112"/>
    </row>
    <row r="581" spans="1:4" x14ac:dyDescent="0.2">
      <c r="A581" s="122"/>
      <c r="B581" s="61"/>
      <c r="C581" s="115"/>
      <c r="D581" s="112"/>
    </row>
    <row r="582" spans="1:4" ht="31.5" x14ac:dyDescent="0.2">
      <c r="A582" s="122" t="s">
        <v>57</v>
      </c>
      <c r="B582" s="61" t="s">
        <v>470</v>
      </c>
      <c r="C582" s="115"/>
      <c r="D582" s="112"/>
    </row>
    <row r="583" spans="1:4" x14ac:dyDescent="0.2">
      <c r="A583" s="122"/>
      <c r="B583" s="61"/>
      <c r="C583" s="115"/>
      <c r="D583" s="112"/>
    </row>
    <row r="584" spans="1:4" x14ac:dyDescent="0.2">
      <c r="A584" s="122" t="s">
        <v>66</v>
      </c>
      <c r="B584" s="61" t="s">
        <v>471</v>
      </c>
      <c r="C584" s="115" t="s">
        <v>64</v>
      </c>
      <c r="D584" s="112">
        <v>200</v>
      </c>
    </row>
    <row r="585" spans="1:4" x14ac:dyDescent="0.2">
      <c r="A585" s="122"/>
      <c r="B585" s="61"/>
      <c r="C585" s="115"/>
      <c r="D585" s="112"/>
    </row>
    <row r="586" spans="1:4" x14ac:dyDescent="0.2">
      <c r="A586" s="122" t="s">
        <v>67</v>
      </c>
      <c r="B586" s="61" t="s">
        <v>472</v>
      </c>
      <c r="C586" s="115" t="s">
        <v>64</v>
      </c>
      <c r="D586" s="112">
        <v>150</v>
      </c>
    </row>
    <row r="587" spans="1:4" x14ac:dyDescent="0.2">
      <c r="A587" s="122"/>
      <c r="B587" s="61"/>
      <c r="C587" s="115"/>
      <c r="D587" s="112"/>
    </row>
    <row r="588" spans="1:4" x14ac:dyDescent="0.2">
      <c r="A588" s="122" t="s">
        <v>100</v>
      </c>
      <c r="B588" s="61" t="s">
        <v>473</v>
      </c>
      <c r="C588" s="115" t="s">
        <v>64</v>
      </c>
      <c r="D588" s="112">
        <v>150</v>
      </c>
    </row>
    <row r="589" spans="1:4" x14ac:dyDescent="0.2">
      <c r="A589" s="122"/>
      <c r="B589" s="61"/>
      <c r="C589" s="115"/>
      <c r="D589" s="112"/>
    </row>
    <row r="590" spans="1:4" x14ac:dyDescent="0.2">
      <c r="A590" s="122" t="s">
        <v>58</v>
      </c>
      <c r="B590" s="114" t="s">
        <v>552</v>
      </c>
      <c r="C590" s="115"/>
      <c r="D590" s="112"/>
    </row>
    <row r="591" spans="1:4" x14ac:dyDescent="0.2">
      <c r="A591" s="122"/>
      <c r="B591" s="61"/>
      <c r="C591" s="115"/>
      <c r="D591" s="112"/>
    </row>
    <row r="592" spans="1:4" ht="21" x14ac:dyDescent="0.2">
      <c r="A592" s="122" t="s">
        <v>59</v>
      </c>
      <c r="B592" s="61" t="s">
        <v>474</v>
      </c>
      <c r="C592" s="115" t="s">
        <v>75</v>
      </c>
      <c r="D592" s="112">
        <v>123</v>
      </c>
    </row>
    <row r="593" spans="1:4" x14ac:dyDescent="0.2">
      <c r="A593" s="122"/>
      <c r="B593" s="61"/>
      <c r="C593" s="115"/>
      <c r="D593" s="112"/>
    </row>
    <row r="594" spans="1:4" ht="21" x14ac:dyDescent="0.2">
      <c r="A594" s="122" t="s">
        <v>126</v>
      </c>
      <c r="B594" s="61" t="s">
        <v>475</v>
      </c>
      <c r="C594" s="115" t="s">
        <v>75</v>
      </c>
      <c r="D594" s="112">
        <v>13</v>
      </c>
    </row>
    <row r="595" spans="1:4" x14ac:dyDescent="0.2">
      <c r="A595" s="122"/>
      <c r="B595" s="61"/>
      <c r="C595" s="115"/>
      <c r="D595" s="112"/>
    </row>
    <row r="596" spans="1:4" ht="21" x14ac:dyDescent="0.2">
      <c r="A596" s="122" t="s">
        <v>128</v>
      </c>
      <c r="B596" s="61" t="s">
        <v>476</v>
      </c>
      <c r="C596" s="115" t="s">
        <v>75</v>
      </c>
      <c r="D596" s="112">
        <v>250</v>
      </c>
    </row>
    <row r="597" spans="1:4" x14ac:dyDescent="0.2">
      <c r="A597" s="122"/>
      <c r="B597" s="61"/>
      <c r="C597" s="115"/>
      <c r="D597" s="112"/>
    </row>
    <row r="598" spans="1:4" ht="21" x14ac:dyDescent="0.2">
      <c r="A598" s="122" t="s">
        <v>129</v>
      </c>
      <c r="B598" s="61" t="s">
        <v>477</v>
      </c>
      <c r="C598" s="115"/>
      <c r="D598" s="112"/>
    </row>
    <row r="599" spans="1:4" x14ac:dyDescent="0.2">
      <c r="A599" s="122"/>
      <c r="B599" s="61"/>
      <c r="C599" s="115"/>
      <c r="D599" s="112"/>
    </row>
    <row r="600" spans="1:4" x14ac:dyDescent="0.2">
      <c r="A600" s="122" t="s">
        <v>846</v>
      </c>
      <c r="B600" s="61" t="s">
        <v>828</v>
      </c>
      <c r="C600" s="115" t="s">
        <v>64</v>
      </c>
      <c r="D600" s="112">
        <v>1147</v>
      </c>
    </row>
    <row r="601" spans="1:4" x14ac:dyDescent="0.2">
      <c r="A601" s="122"/>
      <c r="B601" s="61"/>
      <c r="C601" s="115"/>
      <c r="D601" s="112"/>
    </row>
    <row r="602" spans="1:4" x14ac:dyDescent="0.2">
      <c r="A602" s="122" t="s">
        <v>847</v>
      </c>
      <c r="B602" s="61" t="s">
        <v>829</v>
      </c>
      <c r="C602" s="115" t="s">
        <v>64</v>
      </c>
      <c r="D602" s="112">
        <v>200</v>
      </c>
    </row>
    <row r="603" spans="1:4" x14ac:dyDescent="0.2">
      <c r="A603" s="122"/>
      <c r="B603" s="61"/>
      <c r="C603" s="115"/>
      <c r="D603" s="112"/>
    </row>
    <row r="604" spans="1:4" x14ac:dyDescent="0.2">
      <c r="A604" s="122" t="s">
        <v>848</v>
      </c>
      <c r="B604" s="61" t="s">
        <v>830</v>
      </c>
      <c r="C604" s="115" t="s">
        <v>64</v>
      </c>
      <c r="D604" s="112">
        <v>20</v>
      </c>
    </row>
    <row r="605" spans="1:4" x14ac:dyDescent="0.2">
      <c r="A605" s="122"/>
      <c r="B605" s="61"/>
      <c r="C605" s="115"/>
      <c r="D605" s="112"/>
    </row>
    <row r="606" spans="1:4" x14ac:dyDescent="0.2">
      <c r="A606" s="122" t="s">
        <v>849</v>
      </c>
      <c r="B606" s="61" t="s">
        <v>831</v>
      </c>
      <c r="C606" s="115" t="s">
        <v>64</v>
      </c>
      <c r="D606" s="112">
        <v>50</v>
      </c>
    </row>
    <row r="607" spans="1:4" x14ac:dyDescent="0.2">
      <c r="A607" s="122"/>
      <c r="B607" s="61"/>
      <c r="C607" s="115"/>
      <c r="D607" s="112"/>
    </row>
    <row r="608" spans="1:4" x14ac:dyDescent="0.2">
      <c r="A608" s="122" t="s">
        <v>850</v>
      </c>
      <c r="B608" s="61" t="s">
        <v>832</v>
      </c>
      <c r="C608" s="115" t="s">
        <v>64</v>
      </c>
      <c r="D608" s="112">
        <v>45</v>
      </c>
    </row>
    <row r="609" spans="1:4" x14ac:dyDescent="0.2">
      <c r="A609" s="122"/>
      <c r="B609" s="61"/>
      <c r="C609" s="115"/>
      <c r="D609" s="112"/>
    </row>
    <row r="610" spans="1:4" x14ac:dyDescent="0.2">
      <c r="A610" s="122" t="s">
        <v>851</v>
      </c>
      <c r="B610" s="61" t="s">
        <v>833</v>
      </c>
      <c r="C610" s="115" t="s">
        <v>64</v>
      </c>
      <c r="D610" s="112">
        <v>25</v>
      </c>
    </row>
    <row r="611" spans="1:4" x14ac:dyDescent="0.2">
      <c r="A611" s="122"/>
      <c r="B611" s="61"/>
      <c r="C611" s="115"/>
      <c r="D611" s="112"/>
    </row>
    <row r="612" spans="1:4" x14ac:dyDescent="0.2">
      <c r="A612" s="122" t="s">
        <v>61</v>
      </c>
      <c r="B612" s="114" t="s">
        <v>478</v>
      </c>
      <c r="C612" s="115"/>
      <c r="D612" s="112"/>
    </row>
    <row r="613" spans="1:4" x14ac:dyDescent="0.2">
      <c r="A613" s="122"/>
      <c r="B613" s="61"/>
      <c r="C613" s="115"/>
      <c r="D613" s="112"/>
    </row>
    <row r="614" spans="1:4" x14ac:dyDescent="0.2">
      <c r="A614" s="122" t="s">
        <v>71</v>
      </c>
      <c r="B614" s="61" t="s">
        <v>479</v>
      </c>
      <c r="C614" s="115"/>
      <c r="D614" s="112"/>
    </row>
    <row r="615" spans="1:4" x14ac:dyDescent="0.2">
      <c r="A615" s="122"/>
      <c r="B615" s="61"/>
      <c r="C615" s="115"/>
      <c r="D615" s="112"/>
    </row>
    <row r="616" spans="1:4" x14ac:dyDescent="0.2">
      <c r="A616" s="122" t="s">
        <v>104</v>
      </c>
      <c r="B616" s="61" t="s">
        <v>834</v>
      </c>
      <c r="C616" s="115" t="s">
        <v>64</v>
      </c>
      <c r="D616" s="112">
        <v>30</v>
      </c>
    </row>
    <row r="617" spans="1:4" x14ac:dyDescent="0.2">
      <c r="A617" s="122"/>
      <c r="B617" s="61"/>
      <c r="C617" s="115"/>
      <c r="D617" s="112"/>
    </row>
    <row r="618" spans="1:4" x14ac:dyDescent="0.2">
      <c r="A618" s="122" t="s">
        <v>105</v>
      </c>
      <c r="B618" s="61" t="s">
        <v>487</v>
      </c>
      <c r="C618" s="115" t="s">
        <v>64</v>
      </c>
      <c r="D618" s="112">
        <v>50</v>
      </c>
    </row>
    <row r="619" spans="1:4" x14ac:dyDescent="0.2">
      <c r="A619" s="122"/>
      <c r="B619" s="61"/>
      <c r="C619" s="115"/>
      <c r="D619" s="112"/>
    </row>
    <row r="620" spans="1:4" x14ac:dyDescent="0.2">
      <c r="A620" s="122" t="s">
        <v>106</v>
      </c>
      <c r="B620" s="61" t="s">
        <v>488</v>
      </c>
      <c r="C620" s="115" t="s">
        <v>64</v>
      </c>
      <c r="D620" s="112">
        <v>210</v>
      </c>
    </row>
    <row r="621" spans="1:4" x14ac:dyDescent="0.2">
      <c r="A621" s="122"/>
      <c r="B621" s="61"/>
      <c r="C621" s="115"/>
      <c r="D621" s="112"/>
    </row>
    <row r="622" spans="1:4" x14ac:dyDescent="0.2">
      <c r="A622" s="122" t="s">
        <v>480</v>
      </c>
      <c r="B622" s="61" t="s">
        <v>489</v>
      </c>
      <c r="C622" s="115" t="s">
        <v>64</v>
      </c>
      <c r="D622" s="112">
        <v>358</v>
      </c>
    </row>
    <row r="623" spans="1:4" x14ac:dyDescent="0.2">
      <c r="A623" s="122"/>
      <c r="B623" s="61"/>
      <c r="C623" s="115"/>
      <c r="D623" s="112"/>
    </row>
    <row r="624" spans="1:4" x14ac:dyDescent="0.2">
      <c r="A624" s="122" t="s">
        <v>481</v>
      </c>
      <c r="B624" s="61" t="s">
        <v>490</v>
      </c>
      <c r="C624" s="115" t="s">
        <v>64</v>
      </c>
      <c r="D624" s="112">
        <v>30</v>
      </c>
    </row>
    <row r="625" spans="1:4" x14ac:dyDescent="0.2">
      <c r="A625" s="122"/>
      <c r="B625" s="61"/>
      <c r="C625" s="115"/>
      <c r="D625" s="112"/>
    </row>
    <row r="626" spans="1:4" x14ac:dyDescent="0.2">
      <c r="A626" s="122" t="s">
        <v>482</v>
      </c>
      <c r="B626" s="61" t="s">
        <v>491</v>
      </c>
      <c r="C626" s="115" t="s">
        <v>64</v>
      </c>
      <c r="D626" s="112">
        <v>2294</v>
      </c>
    </row>
    <row r="627" spans="1:4" x14ac:dyDescent="0.2">
      <c r="A627" s="122"/>
      <c r="B627" s="61"/>
      <c r="C627" s="115"/>
      <c r="D627" s="112"/>
    </row>
    <row r="628" spans="1:4" x14ac:dyDescent="0.2">
      <c r="A628" s="122" t="s">
        <v>483</v>
      </c>
      <c r="B628" s="61" t="s">
        <v>835</v>
      </c>
      <c r="C628" s="115" t="s">
        <v>64</v>
      </c>
      <c r="D628" s="112">
        <v>517</v>
      </c>
    </row>
    <row r="629" spans="1:4" x14ac:dyDescent="0.2">
      <c r="A629" s="122"/>
      <c r="B629" s="61"/>
      <c r="C629" s="115"/>
      <c r="D629" s="112"/>
    </row>
    <row r="630" spans="1:4" x14ac:dyDescent="0.2">
      <c r="A630" s="122" t="s">
        <v>484</v>
      </c>
      <c r="B630" s="61" t="s">
        <v>492</v>
      </c>
      <c r="C630" s="115" t="s">
        <v>64</v>
      </c>
      <c r="D630" s="112">
        <v>600</v>
      </c>
    </row>
    <row r="631" spans="1:4" x14ac:dyDescent="0.2">
      <c r="A631" s="122"/>
      <c r="B631" s="61"/>
      <c r="C631" s="115"/>
      <c r="D631" s="112"/>
    </row>
    <row r="632" spans="1:4" x14ac:dyDescent="0.2">
      <c r="A632" s="122" t="s">
        <v>485</v>
      </c>
      <c r="B632" s="61" t="s">
        <v>493</v>
      </c>
      <c r="C632" s="115" t="s">
        <v>64</v>
      </c>
      <c r="D632" s="112">
        <v>2502</v>
      </c>
    </row>
    <row r="633" spans="1:4" x14ac:dyDescent="0.2">
      <c r="A633" s="122"/>
      <c r="B633" s="61"/>
      <c r="C633" s="115"/>
      <c r="D633" s="112"/>
    </row>
    <row r="634" spans="1:4" x14ac:dyDescent="0.2">
      <c r="A634" s="122" t="s">
        <v>486</v>
      </c>
      <c r="B634" s="61" t="s">
        <v>836</v>
      </c>
      <c r="C634" s="115" t="s">
        <v>64</v>
      </c>
      <c r="D634" s="112">
        <v>200</v>
      </c>
    </row>
    <row r="635" spans="1:4" x14ac:dyDescent="0.2">
      <c r="A635" s="122"/>
      <c r="B635" s="61"/>
      <c r="C635" s="115"/>
      <c r="D635" s="112"/>
    </row>
    <row r="636" spans="1:4" x14ac:dyDescent="0.2">
      <c r="A636" s="122" t="s">
        <v>95</v>
      </c>
      <c r="B636" s="114" t="s">
        <v>494</v>
      </c>
      <c r="C636" s="115"/>
      <c r="D636" s="112"/>
    </row>
    <row r="637" spans="1:4" x14ac:dyDescent="0.2">
      <c r="A637" s="122"/>
      <c r="B637" s="61"/>
      <c r="C637" s="115"/>
      <c r="D637" s="112"/>
    </row>
    <row r="638" spans="1:4" ht="31.5" x14ac:dyDescent="0.2">
      <c r="A638" s="122" t="s">
        <v>133</v>
      </c>
      <c r="B638" s="61" t="s">
        <v>495</v>
      </c>
      <c r="C638" s="115" t="s">
        <v>75</v>
      </c>
      <c r="D638" s="112">
        <v>250</v>
      </c>
    </row>
    <row r="639" spans="1:4" x14ac:dyDescent="0.2">
      <c r="A639" s="122"/>
      <c r="B639" s="61"/>
      <c r="C639" s="115"/>
      <c r="D639" s="112"/>
    </row>
    <row r="640" spans="1:4" ht="31.5" x14ac:dyDescent="0.2">
      <c r="A640" s="122" t="s">
        <v>134</v>
      </c>
      <c r="B640" s="61" t="s">
        <v>496</v>
      </c>
      <c r="C640" s="115" t="s">
        <v>75</v>
      </c>
      <c r="D640" s="112">
        <v>14</v>
      </c>
    </row>
    <row r="641" spans="1:4" x14ac:dyDescent="0.2">
      <c r="A641" s="122"/>
      <c r="B641" s="61"/>
      <c r="C641" s="115"/>
      <c r="D641" s="112"/>
    </row>
    <row r="642" spans="1:4" ht="21" x14ac:dyDescent="0.2">
      <c r="A642" s="122" t="s">
        <v>136</v>
      </c>
      <c r="B642" s="61" t="s">
        <v>497</v>
      </c>
      <c r="C642" s="115" t="s">
        <v>75</v>
      </c>
      <c r="D642" s="112">
        <v>1</v>
      </c>
    </row>
    <row r="643" spans="1:4" x14ac:dyDescent="0.2">
      <c r="A643" s="122"/>
      <c r="B643" s="61"/>
      <c r="C643" s="115"/>
      <c r="D643" s="112"/>
    </row>
    <row r="644" spans="1:4" ht="21" x14ac:dyDescent="0.2">
      <c r="A644" s="122" t="s">
        <v>137</v>
      </c>
      <c r="B644" s="61" t="s">
        <v>498</v>
      </c>
      <c r="C644" s="115" t="s">
        <v>75</v>
      </c>
      <c r="D644" s="112">
        <v>36</v>
      </c>
    </row>
    <row r="645" spans="1:4" x14ac:dyDescent="0.2">
      <c r="A645" s="122"/>
      <c r="B645" s="61"/>
      <c r="C645" s="115"/>
      <c r="D645" s="112"/>
    </row>
    <row r="646" spans="1:4" ht="21" x14ac:dyDescent="0.2">
      <c r="A646" s="122" t="s">
        <v>138</v>
      </c>
      <c r="B646" s="61" t="s">
        <v>499</v>
      </c>
      <c r="C646" s="115" t="s">
        <v>75</v>
      </c>
      <c r="D646" s="112">
        <v>54</v>
      </c>
    </row>
    <row r="647" spans="1:4" x14ac:dyDescent="0.2">
      <c r="A647" s="122"/>
      <c r="B647" s="61"/>
      <c r="C647" s="115"/>
      <c r="D647" s="112"/>
    </row>
    <row r="648" spans="1:4" ht="21" x14ac:dyDescent="0.2">
      <c r="A648" s="122" t="s">
        <v>139</v>
      </c>
      <c r="B648" s="61" t="s">
        <v>500</v>
      </c>
      <c r="C648" s="115" t="s">
        <v>75</v>
      </c>
      <c r="D648" s="112">
        <v>50</v>
      </c>
    </row>
    <row r="649" spans="1:4" x14ac:dyDescent="0.2">
      <c r="A649" s="122"/>
      <c r="B649" s="61"/>
      <c r="C649" s="115"/>
      <c r="D649" s="112"/>
    </row>
    <row r="650" spans="1:4" ht="21" x14ac:dyDescent="0.2">
      <c r="A650" s="122" t="s">
        <v>501</v>
      </c>
      <c r="B650" s="61" t="s">
        <v>503</v>
      </c>
      <c r="C650" s="115" t="s">
        <v>75</v>
      </c>
      <c r="D650" s="112">
        <v>17</v>
      </c>
    </row>
    <row r="651" spans="1:4" x14ac:dyDescent="0.2">
      <c r="A651" s="122"/>
      <c r="B651" s="61"/>
      <c r="C651" s="115"/>
      <c r="D651" s="112"/>
    </row>
    <row r="652" spans="1:4" ht="21" x14ac:dyDescent="0.2">
      <c r="A652" s="122" t="s">
        <v>502</v>
      </c>
      <c r="B652" s="61" t="s">
        <v>506</v>
      </c>
      <c r="C652" s="115"/>
      <c r="D652" s="112">
        <v>30</v>
      </c>
    </row>
    <row r="653" spans="1:4" x14ac:dyDescent="0.2">
      <c r="A653" s="122"/>
      <c r="B653" s="61"/>
      <c r="C653" s="115"/>
      <c r="D653" s="112"/>
    </row>
    <row r="654" spans="1:4" ht="21" x14ac:dyDescent="0.2">
      <c r="A654" s="122" t="s">
        <v>504</v>
      </c>
      <c r="B654" s="61" t="s">
        <v>837</v>
      </c>
      <c r="C654" s="115" t="s">
        <v>75</v>
      </c>
      <c r="D654" s="112">
        <v>8</v>
      </c>
    </row>
    <row r="655" spans="1:4" x14ac:dyDescent="0.2">
      <c r="A655" s="122"/>
      <c r="B655" s="61"/>
      <c r="C655" s="115"/>
      <c r="D655" s="112"/>
    </row>
    <row r="656" spans="1:4" ht="21" x14ac:dyDescent="0.2">
      <c r="A656" s="122" t="s">
        <v>505</v>
      </c>
      <c r="B656" s="61" t="s">
        <v>838</v>
      </c>
      <c r="C656" s="115" t="s">
        <v>75</v>
      </c>
      <c r="D656" s="112">
        <v>1</v>
      </c>
    </row>
    <row r="657" spans="1:4" x14ac:dyDescent="0.2">
      <c r="A657" s="122"/>
      <c r="B657" s="61"/>
      <c r="C657" s="115"/>
      <c r="D657" s="112"/>
    </row>
    <row r="658" spans="1:4" x14ac:dyDescent="0.2">
      <c r="A658" s="122" t="s">
        <v>96</v>
      </c>
      <c r="B658" s="114" t="s">
        <v>507</v>
      </c>
      <c r="C658" s="115"/>
      <c r="D658" s="112"/>
    </row>
    <row r="659" spans="1:4" x14ac:dyDescent="0.2">
      <c r="A659" s="122"/>
      <c r="B659" s="61"/>
      <c r="C659" s="115"/>
      <c r="D659" s="112"/>
    </row>
    <row r="660" spans="1:4" ht="21" x14ac:dyDescent="0.2">
      <c r="A660" s="122" t="s">
        <v>109</v>
      </c>
      <c r="B660" s="61" t="s">
        <v>508</v>
      </c>
      <c r="C660" s="115"/>
      <c r="D660" s="112"/>
    </row>
    <row r="661" spans="1:4" x14ac:dyDescent="0.2">
      <c r="A661" s="122"/>
      <c r="B661" s="61"/>
      <c r="C661" s="115"/>
      <c r="D661" s="112"/>
    </row>
    <row r="662" spans="1:4" x14ac:dyDescent="0.2">
      <c r="A662" s="122" t="s">
        <v>110</v>
      </c>
      <c r="B662" s="61" t="s">
        <v>509</v>
      </c>
      <c r="C662" s="115" t="s">
        <v>75</v>
      </c>
      <c r="D662" s="112">
        <v>56</v>
      </c>
    </row>
    <row r="663" spans="1:4" x14ac:dyDescent="0.2">
      <c r="A663" s="122"/>
      <c r="B663" s="61"/>
      <c r="C663" s="115"/>
      <c r="D663" s="112"/>
    </row>
    <row r="664" spans="1:4" x14ac:dyDescent="0.2">
      <c r="A664" s="122" t="s">
        <v>510</v>
      </c>
      <c r="B664" s="61" t="s">
        <v>511</v>
      </c>
      <c r="C664" s="115" t="s">
        <v>75</v>
      </c>
      <c r="D664" s="112">
        <v>39</v>
      </c>
    </row>
    <row r="665" spans="1:4" x14ac:dyDescent="0.2">
      <c r="A665" s="122"/>
      <c r="B665" s="61"/>
      <c r="C665" s="115"/>
      <c r="D665" s="112"/>
    </row>
    <row r="666" spans="1:4" x14ac:dyDescent="0.2">
      <c r="A666" s="122" t="s">
        <v>512</v>
      </c>
      <c r="B666" s="61" t="s">
        <v>513</v>
      </c>
      <c r="C666" s="115" t="s">
        <v>75</v>
      </c>
      <c r="D666" s="112">
        <v>62</v>
      </c>
    </row>
    <row r="667" spans="1:4" x14ac:dyDescent="0.2">
      <c r="A667" s="122"/>
      <c r="B667" s="61"/>
      <c r="C667" s="115"/>
      <c r="D667" s="112"/>
    </row>
    <row r="668" spans="1:4" x14ac:dyDescent="0.2">
      <c r="A668" s="122" t="s">
        <v>514</v>
      </c>
      <c r="B668" s="61" t="s">
        <v>515</v>
      </c>
      <c r="C668" s="115" t="s">
        <v>75</v>
      </c>
      <c r="D668" s="112">
        <v>58</v>
      </c>
    </row>
    <row r="669" spans="1:4" x14ac:dyDescent="0.2">
      <c r="A669" s="122"/>
      <c r="B669" s="61"/>
      <c r="C669" s="115"/>
      <c r="D669" s="112"/>
    </row>
    <row r="670" spans="1:4" x14ac:dyDescent="0.2">
      <c r="A670" s="122" t="s">
        <v>516</v>
      </c>
      <c r="B670" s="61" t="s">
        <v>517</v>
      </c>
      <c r="C670" s="115" t="s">
        <v>75</v>
      </c>
      <c r="D670" s="112">
        <v>43</v>
      </c>
    </row>
    <row r="671" spans="1:4" x14ac:dyDescent="0.2">
      <c r="A671" s="122"/>
      <c r="B671" s="61"/>
      <c r="C671" s="115"/>
      <c r="D671" s="112"/>
    </row>
    <row r="672" spans="1:4" x14ac:dyDescent="0.2">
      <c r="A672" s="122" t="s">
        <v>518</v>
      </c>
      <c r="B672" s="61" t="s">
        <v>519</v>
      </c>
      <c r="C672" s="115" t="s">
        <v>75</v>
      </c>
      <c r="D672" s="112">
        <v>2</v>
      </c>
    </row>
    <row r="673" spans="1:4" x14ac:dyDescent="0.2">
      <c r="A673" s="122"/>
      <c r="B673" s="61"/>
      <c r="C673" s="115"/>
      <c r="D673" s="112"/>
    </row>
    <row r="674" spans="1:4" x14ac:dyDescent="0.2">
      <c r="A674" s="122" t="s">
        <v>520</v>
      </c>
      <c r="B674" s="61" t="s">
        <v>521</v>
      </c>
      <c r="C674" s="115" t="s">
        <v>75</v>
      </c>
      <c r="D674" s="112">
        <v>1</v>
      </c>
    </row>
    <row r="675" spans="1:4" x14ac:dyDescent="0.2">
      <c r="A675" s="122"/>
      <c r="B675" s="61"/>
      <c r="C675" s="115"/>
      <c r="D675" s="112"/>
    </row>
    <row r="676" spans="1:4" x14ac:dyDescent="0.2">
      <c r="A676" s="122" t="s">
        <v>522</v>
      </c>
      <c r="B676" s="61" t="s">
        <v>523</v>
      </c>
      <c r="C676" s="115" t="s">
        <v>75</v>
      </c>
      <c r="D676" s="112">
        <v>60</v>
      </c>
    </row>
    <row r="677" spans="1:4" x14ac:dyDescent="0.2">
      <c r="A677" s="122"/>
      <c r="B677" s="61"/>
      <c r="C677" s="115"/>
      <c r="D677" s="112"/>
    </row>
    <row r="678" spans="1:4" x14ac:dyDescent="0.2">
      <c r="A678" s="122" t="s">
        <v>524</v>
      </c>
      <c r="B678" s="61" t="s">
        <v>525</v>
      </c>
      <c r="C678" s="115" t="s">
        <v>75</v>
      </c>
      <c r="D678" s="112">
        <v>120</v>
      </c>
    </row>
    <row r="679" spans="1:4" x14ac:dyDescent="0.2">
      <c r="A679" s="122"/>
      <c r="B679" s="61"/>
      <c r="C679" s="115"/>
      <c r="D679" s="112"/>
    </row>
    <row r="680" spans="1:4" x14ac:dyDescent="0.2">
      <c r="A680" s="122" t="s">
        <v>526</v>
      </c>
      <c r="B680" s="61" t="s">
        <v>527</v>
      </c>
      <c r="C680" s="115" t="s">
        <v>75</v>
      </c>
      <c r="D680" s="112">
        <v>17</v>
      </c>
    </row>
    <row r="681" spans="1:4" x14ac:dyDescent="0.2">
      <c r="A681" s="122"/>
      <c r="B681" s="61"/>
      <c r="C681" s="115"/>
      <c r="D681" s="112"/>
    </row>
    <row r="682" spans="1:4" x14ac:dyDescent="0.2">
      <c r="A682" s="122" t="s">
        <v>528</v>
      </c>
      <c r="B682" s="61" t="s">
        <v>529</v>
      </c>
      <c r="C682" s="115" t="s">
        <v>75</v>
      </c>
      <c r="D682" s="112">
        <v>16</v>
      </c>
    </row>
    <row r="683" spans="1:4" x14ac:dyDescent="0.2">
      <c r="A683" s="122"/>
      <c r="B683" s="61"/>
      <c r="C683" s="115"/>
      <c r="D683" s="112"/>
    </row>
    <row r="684" spans="1:4" x14ac:dyDescent="0.2">
      <c r="A684" s="122" t="s">
        <v>530</v>
      </c>
      <c r="B684" s="61" t="s">
        <v>531</v>
      </c>
      <c r="C684" s="115" t="s">
        <v>75</v>
      </c>
      <c r="D684" s="112">
        <v>20</v>
      </c>
    </row>
    <row r="685" spans="1:4" x14ac:dyDescent="0.2">
      <c r="A685" s="122"/>
      <c r="B685" s="61"/>
      <c r="C685" s="115"/>
      <c r="D685" s="112"/>
    </row>
    <row r="686" spans="1:4" x14ac:dyDescent="0.2">
      <c r="A686" s="122" t="s">
        <v>532</v>
      </c>
      <c r="B686" s="61" t="s">
        <v>533</v>
      </c>
      <c r="C686" s="115" t="s">
        <v>75</v>
      </c>
      <c r="D686" s="112">
        <v>10</v>
      </c>
    </row>
    <row r="687" spans="1:4" x14ac:dyDescent="0.2">
      <c r="A687" s="122"/>
      <c r="B687" s="61"/>
      <c r="C687" s="115"/>
      <c r="D687" s="112"/>
    </row>
    <row r="688" spans="1:4" x14ac:dyDescent="0.2">
      <c r="A688" s="122" t="s">
        <v>534</v>
      </c>
      <c r="B688" s="61" t="s">
        <v>535</v>
      </c>
      <c r="C688" s="115" t="s">
        <v>75</v>
      </c>
      <c r="D688" s="112">
        <v>9</v>
      </c>
    </row>
    <row r="689" spans="1:4" x14ac:dyDescent="0.2">
      <c r="A689" s="122"/>
      <c r="B689" s="61"/>
      <c r="C689" s="115"/>
      <c r="D689" s="112"/>
    </row>
    <row r="690" spans="1:4" x14ac:dyDescent="0.2">
      <c r="A690" s="122" t="s">
        <v>536</v>
      </c>
      <c r="B690" s="61" t="s">
        <v>537</v>
      </c>
      <c r="C690" s="115" t="s">
        <v>75</v>
      </c>
      <c r="D690" s="112">
        <v>6</v>
      </c>
    </row>
    <row r="691" spans="1:4" x14ac:dyDescent="0.2">
      <c r="A691" s="122"/>
      <c r="B691" s="61"/>
      <c r="C691" s="115"/>
      <c r="D691" s="112"/>
    </row>
    <row r="692" spans="1:4" x14ac:dyDescent="0.2">
      <c r="A692" s="122" t="s">
        <v>538</v>
      </c>
      <c r="B692" s="61" t="s">
        <v>539</v>
      </c>
      <c r="C692" s="115" t="s">
        <v>75</v>
      </c>
      <c r="D692" s="112">
        <v>9</v>
      </c>
    </row>
    <row r="693" spans="1:4" x14ac:dyDescent="0.2">
      <c r="A693" s="122"/>
      <c r="B693" s="61"/>
      <c r="C693" s="115"/>
      <c r="D693" s="112"/>
    </row>
    <row r="694" spans="1:4" x14ac:dyDescent="0.2">
      <c r="A694" s="122" t="s">
        <v>540</v>
      </c>
      <c r="B694" s="61" t="s">
        <v>541</v>
      </c>
      <c r="C694" s="115" t="s">
        <v>75</v>
      </c>
      <c r="D694" s="112">
        <v>16</v>
      </c>
    </row>
    <row r="695" spans="1:4" x14ac:dyDescent="0.2">
      <c r="A695" s="122"/>
      <c r="B695" s="61"/>
      <c r="C695" s="115"/>
      <c r="D695" s="112"/>
    </row>
    <row r="696" spans="1:4" x14ac:dyDescent="0.2">
      <c r="A696" s="122" t="s">
        <v>542</v>
      </c>
      <c r="B696" s="61" t="s">
        <v>543</v>
      </c>
      <c r="C696" s="115" t="s">
        <v>75</v>
      </c>
      <c r="D696" s="112">
        <v>3</v>
      </c>
    </row>
    <row r="697" spans="1:4" x14ac:dyDescent="0.2">
      <c r="A697" s="122"/>
      <c r="B697" s="61"/>
      <c r="C697" s="115"/>
      <c r="D697" s="112"/>
    </row>
    <row r="698" spans="1:4" x14ac:dyDescent="0.2">
      <c r="A698" s="122" t="s">
        <v>544</v>
      </c>
      <c r="B698" s="61" t="s">
        <v>839</v>
      </c>
      <c r="C698" s="115" t="s">
        <v>75</v>
      </c>
      <c r="D698" s="112">
        <v>3</v>
      </c>
    </row>
    <row r="699" spans="1:4" x14ac:dyDescent="0.2">
      <c r="A699" s="122"/>
      <c r="B699" s="61"/>
      <c r="C699" s="115"/>
      <c r="D699" s="112"/>
    </row>
    <row r="700" spans="1:4" x14ac:dyDescent="0.2">
      <c r="A700" s="122" t="s">
        <v>840</v>
      </c>
      <c r="B700" s="61" t="s">
        <v>545</v>
      </c>
      <c r="C700" s="115" t="s">
        <v>75</v>
      </c>
      <c r="D700" s="112">
        <v>81</v>
      </c>
    </row>
    <row r="701" spans="1:4" x14ac:dyDescent="0.2">
      <c r="A701" s="122"/>
      <c r="B701" s="61"/>
      <c r="C701" s="115"/>
      <c r="D701" s="112"/>
    </row>
    <row r="702" spans="1:4" x14ac:dyDescent="0.2">
      <c r="A702" s="122" t="s">
        <v>140</v>
      </c>
      <c r="B702" s="114" t="s">
        <v>845</v>
      </c>
      <c r="C702" s="115"/>
      <c r="D702" s="112"/>
    </row>
    <row r="703" spans="1:4" x14ac:dyDescent="0.2">
      <c r="A703" s="122"/>
      <c r="B703" s="61"/>
      <c r="C703" s="115"/>
      <c r="D703" s="112"/>
    </row>
    <row r="704" spans="1:4" ht="21" x14ac:dyDescent="0.2">
      <c r="A704" s="122" t="s">
        <v>115</v>
      </c>
      <c r="B704" s="61" t="s">
        <v>546</v>
      </c>
      <c r="C704" s="115"/>
      <c r="D704" s="112"/>
    </row>
    <row r="705" spans="1:4" x14ac:dyDescent="0.2">
      <c r="A705" s="122"/>
      <c r="B705" s="61"/>
      <c r="C705" s="115"/>
      <c r="D705" s="112"/>
    </row>
    <row r="706" spans="1:4" ht="31.5" x14ac:dyDescent="0.2">
      <c r="A706" s="122" t="s">
        <v>116</v>
      </c>
      <c r="B706" s="61" t="s">
        <v>841</v>
      </c>
      <c r="C706" s="115" t="s">
        <v>75</v>
      </c>
      <c r="D706" s="112">
        <v>1</v>
      </c>
    </row>
    <row r="707" spans="1:4" x14ac:dyDescent="0.2">
      <c r="A707" s="122"/>
      <c r="B707" s="61"/>
      <c r="C707" s="115"/>
      <c r="D707" s="112"/>
    </row>
    <row r="708" spans="1:4" ht="21" x14ac:dyDescent="0.2">
      <c r="A708" s="122" t="s">
        <v>141</v>
      </c>
      <c r="B708" s="61" t="s">
        <v>842</v>
      </c>
      <c r="C708" s="115" t="s">
        <v>75</v>
      </c>
      <c r="D708" s="112">
        <v>89</v>
      </c>
    </row>
    <row r="709" spans="1:4" x14ac:dyDescent="0.2">
      <c r="A709" s="122"/>
      <c r="B709" s="61"/>
      <c r="C709" s="115"/>
      <c r="D709" s="112"/>
    </row>
    <row r="710" spans="1:4" x14ac:dyDescent="0.2">
      <c r="A710" s="122" t="s">
        <v>142</v>
      </c>
      <c r="B710" s="61" t="s">
        <v>547</v>
      </c>
      <c r="C710" s="115" t="s">
        <v>75</v>
      </c>
      <c r="D710" s="112">
        <v>37</v>
      </c>
    </row>
    <row r="711" spans="1:4" x14ac:dyDescent="0.2">
      <c r="A711" s="122"/>
      <c r="B711" s="61"/>
      <c r="C711" s="115"/>
      <c r="D711" s="112"/>
    </row>
    <row r="712" spans="1:4" x14ac:dyDescent="0.2">
      <c r="A712" s="122" t="s">
        <v>143</v>
      </c>
      <c r="B712" s="61" t="s">
        <v>548</v>
      </c>
      <c r="C712" s="115" t="s">
        <v>75</v>
      </c>
      <c r="D712" s="112">
        <v>34</v>
      </c>
    </row>
    <row r="713" spans="1:4" x14ac:dyDescent="0.2">
      <c r="A713" s="122"/>
      <c r="B713" s="61"/>
      <c r="C713" s="115"/>
      <c r="D713" s="112"/>
    </row>
    <row r="714" spans="1:4" x14ac:dyDescent="0.2">
      <c r="A714" s="122" t="s">
        <v>270</v>
      </c>
      <c r="B714" s="114" t="s">
        <v>549</v>
      </c>
      <c r="C714" s="115"/>
      <c r="D714" s="112"/>
    </row>
    <row r="715" spans="1:4" x14ac:dyDescent="0.2">
      <c r="A715" s="122"/>
      <c r="B715" s="61"/>
      <c r="C715" s="115"/>
      <c r="D715" s="112"/>
    </row>
    <row r="716" spans="1:4" ht="42" x14ac:dyDescent="0.2">
      <c r="A716" s="122" t="s">
        <v>272</v>
      </c>
      <c r="B716" s="61" t="s">
        <v>919</v>
      </c>
      <c r="C716" s="115" t="s">
        <v>64</v>
      </c>
      <c r="D716" s="112">
        <v>250</v>
      </c>
    </row>
    <row r="717" spans="1:4" x14ac:dyDescent="0.2">
      <c r="A717" s="122"/>
      <c r="B717" s="61"/>
      <c r="C717" s="115"/>
      <c r="D717" s="112"/>
    </row>
    <row r="718" spans="1:4" x14ac:dyDescent="0.2">
      <c r="A718" s="122" t="s">
        <v>278</v>
      </c>
      <c r="B718" s="61" t="s">
        <v>843</v>
      </c>
      <c r="C718" s="115" t="s">
        <v>75</v>
      </c>
      <c r="D718" s="112">
        <v>25</v>
      </c>
    </row>
    <row r="719" spans="1:4" x14ac:dyDescent="0.2">
      <c r="A719" s="122"/>
      <c r="B719" s="61"/>
      <c r="C719" s="115"/>
      <c r="D719" s="112"/>
    </row>
    <row r="720" spans="1:4" x14ac:dyDescent="0.2">
      <c r="A720" s="122" t="s">
        <v>282</v>
      </c>
      <c r="B720" s="61" t="s">
        <v>550</v>
      </c>
      <c r="C720" s="115" t="s">
        <v>64</v>
      </c>
      <c r="D720" s="112">
        <v>66</v>
      </c>
    </row>
    <row r="721" spans="1:4" x14ac:dyDescent="0.2">
      <c r="A721" s="122"/>
      <c r="B721" s="61"/>
      <c r="C721" s="115"/>
      <c r="D721" s="112"/>
    </row>
    <row r="722" spans="1:4" ht="21" x14ac:dyDescent="0.2">
      <c r="A722" s="122" t="s">
        <v>286</v>
      </c>
      <c r="B722" s="61" t="s">
        <v>844</v>
      </c>
      <c r="C722" s="115" t="s">
        <v>75</v>
      </c>
      <c r="D722" s="112">
        <v>25</v>
      </c>
    </row>
    <row r="723" spans="1:4" x14ac:dyDescent="0.2">
      <c r="A723" s="122"/>
      <c r="B723" s="61"/>
      <c r="C723" s="115"/>
      <c r="D723" s="112"/>
    </row>
    <row r="724" spans="1:4" x14ac:dyDescent="0.2">
      <c r="A724" s="122" t="s">
        <v>321</v>
      </c>
      <c r="B724" s="114" t="s">
        <v>917</v>
      </c>
      <c r="C724" s="115"/>
      <c r="D724" s="112"/>
    </row>
    <row r="725" spans="1:4" x14ac:dyDescent="0.2">
      <c r="A725" s="122"/>
      <c r="B725" s="61"/>
      <c r="C725" s="115"/>
      <c r="D725" s="112"/>
    </row>
    <row r="726" spans="1:4" ht="52.5" x14ac:dyDescent="0.2">
      <c r="A726" s="122" t="s">
        <v>322</v>
      </c>
      <c r="B726" s="61" t="s">
        <v>918</v>
      </c>
      <c r="C726" s="115" t="s">
        <v>49</v>
      </c>
      <c r="D726" s="112">
        <v>1</v>
      </c>
    </row>
    <row r="727" spans="1:4" x14ac:dyDescent="0.2">
      <c r="A727" s="122"/>
      <c r="B727" s="61"/>
      <c r="C727" s="115"/>
      <c r="D727" s="112"/>
    </row>
    <row r="728" spans="1:4" x14ac:dyDescent="0.2">
      <c r="A728" s="117" t="s">
        <v>551</v>
      </c>
      <c r="B728" s="118"/>
      <c r="C728" s="115"/>
      <c r="D728" s="112"/>
    </row>
    <row r="729" spans="1:4" x14ac:dyDescent="0.2">
      <c r="A729" s="122"/>
      <c r="B729" s="61"/>
      <c r="C729" s="115"/>
      <c r="D729" s="112"/>
    </row>
    <row r="730" spans="1:4" x14ac:dyDescent="0.2">
      <c r="A730" s="122" t="s">
        <v>44</v>
      </c>
      <c r="B730" s="114" t="s">
        <v>552</v>
      </c>
      <c r="C730" s="115"/>
      <c r="D730" s="112"/>
    </row>
    <row r="731" spans="1:4" x14ac:dyDescent="0.2">
      <c r="A731" s="122"/>
      <c r="B731" s="114"/>
      <c r="C731" s="115"/>
      <c r="D731" s="112"/>
    </row>
    <row r="732" spans="1:4" ht="63" x14ac:dyDescent="0.2">
      <c r="A732" s="122" t="s">
        <v>45</v>
      </c>
      <c r="B732" s="61" t="s">
        <v>553</v>
      </c>
      <c r="C732" s="115" t="s">
        <v>75</v>
      </c>
      <c r="D732" s="112">
        <v>2</v>
      </c>
    </row>
    <row r="733" spans="1:4" x14ac:dyDescent="0.2">
      <c r="A733" s="122"/>
      <c r="B733" s="61"/>
      <c r="C733" s="115"/>
      <c r="D733" s="112"/>
    </row>
    <row r="734" spans="1:4" ht="21" x14ac:dyDescent="0.2">
      <c r="A734" s="122" t="s">
        <v>46</v>
      </c>
      <c r="B734" s="61" t="s">
        <v>554</v>
      </c>
      <c r="C734" s="115" t="s">
        <v>49</v>
      </c>
      <c r="D734" s="112">
        <v>1</v>
      </c>
    </row>
    <row r="735" spans="1:4" x14ac:dyDescent="0.2">
      <c r="A735" s="122"/>
      <c r="B735" s="61"/>
      <c r="C735" s="115"/>
      <c r="D735" s="112"/>
    </row>
    <row r="736" spans="1:4" ht="21" x14ac:dyDescent="0.2">
      <c r="A736" s="122"/>
      <c r="B736" s="61" t="s">
        <v>795</v>
      </c>
      <c r="C736" s="115"/>
      <c r="D736" s="112">
        <v>0</v>
      </c>
    </row>
    <row r="737" spans="1:6" x14ac:dyDescent="0.2">
      <c r="A737" s="122"/>
      <c r="B737" s="61"/>
      <c r="C737" s="115"/>
      <c r="D737" s="112"/>
    </row>
    <row r="738" spans="1:6" ht="21" x14ac:dyDescent="0.2">
      <c r="A738" s="122" t="s">
        <v>47</v>
      </c>
      <c r="B738" s="61" t="s">
        <v>555</v>
      </c>
      <c r="C738" s="115" t="s">
        <v>75</v>
      </c>
      <c r="D738" s="112">
        <v>1</v>
      </c>
    </row>
    <row r="739" spans="1:6" x14ac:dyDescent="0.2">
      <c r="A739" s="122"/>
      <c r="B739" s="61"/>
      <c r="C739" s="115"/>
      <c r="D739" s="112"/>
    </row>
    <row r="740" spans="1:6" ht="21" x14ac:dyDescent="0.2">
      <c r="A740" s="122" t="s">
        <v>48</v>
      </c>
      <c r="B740" s="61" t="s">
        <v>556</v>
      </c>
      <c r="C740" s="115" t="s">
        <v>75</v>
      </c>
      <c r="D740" s="112">
        <v>79</v>
      </c>
    </row>
    <row r="741" spans="1:6" x14ac:dyDescent="0.2">
      <c r="A741" s="122"/>
      <c r="B741" s="61"/>
      <c r="C741" s="115"/>
      <c r="D741" s="112"/>
    </row>
    <row r="742" spans="1:6" x14ac:dyDescent="0.2">
      <c r="A742" s="122" t="s">
        <v>77</v>
      </c>
      <c r="B742" s="61" t="s">
        <v>796</v>
      </c>
      <c r="C742" s="115" t="s">
        <v>75</v>
      </c>
      <c r="D742" s="112">
        <v>0</v>
      </c>
    </row>
    <row r="743" spans="1:6" x14ac:dyDescent="0.2">
      <c r="A743" s="122"/>
      <c r="B743" s="61"/>
      <c r="C743" s="115"/>
      <c r="D743" s="112"/>
    </row>
    <row r="744" spans="1:6" ht="31.5" x14ac:dyDescent="0.2">
      <c r="A744" s="122" t="s">
        <v>97</v>
      </c>
      <c r="B744" s="61" t="s">
        <v>797</v>
      </c>
      <c r="C744" s="115" t="s">
        <v>75</v>
      </c>
      <c r="D744" s="112">
        <v>1</v>
      </c>
    </row>
    <row r="745" spans="1:6" x14ac:dyDescent="0.2">
      <c r="A745" s="122"/>
      <c r="B745" s="61"/>
      <c r="C745" s="115"/>
      <c r="D745" s="112"/>
    </row>
    <row r="746" spans="1:6" ht="21" x14ac:dyDescent="0.2">
      <c r="A746" s="122" t="s">
        <v>98</v>
      </c>
      <c r="B746" s="61" t="s">
        <v>557</v>
      </c>
      <c r="C746" s="115"/>
      <c r="D746" s="112"/>
    </row>
    <row r="747" spans="1:6" x14ac:dyDescent="0.2">
      <c r="A747" s="122"/>
      <c r="B747" s="61"/>
      <c r="C747" s="115"/>
      <c r="D747" s="112"/>
    </row>
    <row r="748" spans="1:6" x14ac:dyDescent="0.2">
      <c r="A748" s="122" t="s">
        <v>798</v>
      </c>
      <c r="B748" s="61" t="s">
        <v>558</v>
      </c>
      <c r="C748" s="115" t="s">
        <v>64</v>
      </c>
      <c r="D748" s="112">
        <v>200</v>
      </c>
    </row>
    <row r="749" spans="1:6" x14ac:dyDescent="0.2">
      <c r="A749" s="122"/>
      <c r="B749" s="61"/>
      <c r="C749" s="115"/>
      <c r="D749" s="112"/>
      <c r="F749" s="89">
        <v>0</v>
      </c>
    </row>
    <row r="750" spans="1:6" x14ac:dyDescent="0.2">
      <c r="A750" s="122" t="s">
        <v>799</v>
      </c>
      <c r="B750" s="61" t="s">
        <v>559</v>
      </c>
      <c r="C750" s="115" t="s">
        <v>64</v>
      </c>
      <c r="D750" s="112">
        <v>300</v>
      </c>
      <c r="F750" s="60"/>
    </row>
    <row r="751" spans="1:6" x14ac:dyDescent="0.2">
      <c r="A751" s="122"/>
      <c r="B751" s="61"/>
      <c r="C751" s="115"/>
      <c r="D751" s="112"/>
      <c r="F751" s="60"/>
    </row>
    <row r="752" spans="1:6" x14ac:dyDescent="0.2">
      <c r="A752" s="122" t="s">
        <v>800</v>
      </c>
      <c r="B752" s="61" t="s">
        <v>560</v>
      </c>
      <c r="C752" s="115" t="s">
        <v>64</v>
      </c>
      <c r="D752" s="112">
        <v>100</v>
      </c>
      <c r="F752" s="60"/>
    </row>
    <row r="753" spans="1:6" x14ac:dyDescent="0.2">
      <c r="A753" s="122"/>
      <c r="B753" s="61"/>
      <c r="C753" s="115"/>
      <c r="D753" s="112"/>
    </row>
    <row r="754" spans="1:6" x14ac:dyDescent="0.2">
      <c r="A754" s="122" t="s">
        <v>801</v>
      </c>
      <c r="B754" s="61" t="s">
        <v>561</v>
      </c>
      <c r="C754" s="115" t="s">
        <v>64</v>
      </c>
      <c r="D754" s="112">
        <v>60</v>
      </c>
    </row>
    <row r="755" spans="1:6" x14ac:dyDescent="0.2">
      <c r="A755" s="122"/>
      <c r="B755" s="61"/>
      <c r="C755" s="115"/>
      <c r="D755" s="112"/>
    </row>
    <row r="756" spans="1:6" ht="21" x14ac:dyDescent="0.2">
      <c r="A756" s="122" t="s">
        <v>802</v>
      </c>
      <c r="B756" s="61" t="s">
        <v>562</v>
      </c>
      <c r="C756" s="115"/>
      <c r="D756" s="112"/>
      <c r="F756" s="60"/>
    </row>
    <row r="757" spans="1:6" x14ac:dyDescent="0.2">
      <c r="A757" s="122"/>
      <c r="B757" s="61"/>
      <c r="C757" s="115"/>
      <c r="D757" s="112"/>
      <c r="F757" s="60"/>
    </row>
    <row r="758" spans="1:6" x14ac:dyDescent="0.2">
      <c r="A758" s="122" t="s">
        <v>803</v>
      </c>
      <c r="B758" s="61" t="s">
        <v>563</v>
      </c>
      <c r="C758" s="115" t="s">
        <v>64</v>
      </c>
      <c r="D758" s="112">
        <v>100</v>
      </c>
    </row>
    <row r="759" spans="1:6" x14ac:dyDescent="0.2">
      <c r="A759" s="122"/>
      <c r="B759" s="61"/>
      <c r="C759" s="115"/>
      <c r="D759" s="112"/>
    </row>
    <row r="760" spans="1:6" x14ac:dyDescent="0.2">
      <c r="A760" s="122" t="s">
        <v>804</v>
      </c>
      <c r="B760" s="61" t="s">
        <v>564</v>
      </c>
      <c r="C760" s="115" t="s">
        <v>64</v>
      </c>
      <c r="D760" s="112">
        <v>50</v>
      </c>
    </row>
    <row r="761" spans="1:6" x14ac:dyDescent="0.2">
      <c r="A761" s="122"/>
      <c r="B761" s="61"/>
      <c r="C761" s="115"/>
      <c r="D761" s="112"/>
      <c r="F761" s="60"/>
    </row>
    <row r="762" spans="1:6" x14ac:dyDescent="0.2">
      <c r="A762" s="122" t="s">
        <v>805</v>
      </c>
      <c r="B762" s="61" t="s">
        <v>565</v>
      </c>
      <c r="C762" s="115" t="s">
        <v>64</v>
      </c>
      <c r="D762" s="112">
        <v>50</v>
      </c>
    </row>
    <row r="763" spans="1:6" x14ac:dyDescent="0.2">
      <c r="A763" s="122"/>
      <c r="B763" s="61"/>
      <c r="C763" s="115"/>
      <c r="D763" s="112"/>
    </row>
    <row r="764" spans="1:6" x14ac:dyDescent="0.2">
      <c r="A764" s="122" t="s">
        <v>52</v>
      </c>
      <c r="B764" s="114" t="s">
        <v>478</v>
      </c>
      <c r="C764" s="115"/>
      <c r="D764" s="112"/>
    </row>
    <row r="765" spans="1:6" x14ac:dyDescent="0.2">
      <c r="A765" s="122"/>
      <c r="B765" s="61"/>
      <c r="C765" s="115"/>
      <c r="D765" s="112"/>
    </row>
    <row r="766" spans="1:6" ht="21" x14ac:dyDescent="0.2">
      <c r="A766" s="122" t="s">
        <v>53</v>
      </c>
      <c r="B766" s="61" t="s">
        <v>566</v>
      </c>
      <c r="C766" s="115" t="s">
        <v>64</v>
      </c>
      <c r="D766" s="112">
        <v>3000</v>
      </c>
    </row>
    <row r="767" spans="1:6" x14ac:dyDescent="0.2">
      <c r="A767" s="122"/>
      <c r="B767" s="61"/>
      <c r="C767" s="115"/>
      <c r="D767" s="112"/>
    </row>
    <row r="768" spans="1:6" ht="21" x14ac:dyDescent="0.2">
      <c r="A768" s="122" t="s">
        <v>55</v>
      </c>
      <c r="B768" s="61" t="s">
        <v>567</v>
      </c>
      <c r="C768" s="115" t="s">
        <v>64</v>
      </c>
      <c r="D768" s="112">
        <v>600</v>
      </c>
    </row>
    <row r="769" spans="1:4" x14ac:dyDescent="0.2">
      <c r="A769" s="122"/>
      <c r="B769" s="61"/>
      <c r="C769" s="115"/>
      <c r="D769" s="112"/>
    </row>
    <row r="770" spans="1:4" ht="21" x14ac:dyDescent="0.2">
      <c r="A770" s="122" t="s">
        <v>65</v>
      </c>
      <c r="B770" s="61" t="s">
        <v>568</v>
      </c>
      <c r="C770" s="115" t="s">
        <v>64</v>
      </c>
      <c r="D770" s="112">
        <v>100</v>
      </c>
    </row>
    <row r="771" spans="1:4" x14ac:dyDescent="0.2">
      <c r="A771" s="122"/>
      <c r="B771" s="61"/>
      <c r="C771" s="115"/>
      <c r="D771" s="112"/>
    </row>
    <row r="772" spans="1:4" x14ac:dyDescent="0.2">
      <c r="A772" s="122" t="s">
        <v>78</v>
      </c>
      <c r="B772" s="61" t="s">
        <v>569</v>
      </c>
      <c r="C772" s="115" t="s">
        <v>64</v>
      </c>
      <c r="D772" s="112">
        <v>100</v>
      </c>
    </row>
    <row r="773" spans="1:4" x14ac:dyDescent="0.2">
      <c r="A773" s="122"/>
      <c r="B773" s="61"/>
      <c r="C773" s="115"/>
      <c r="D773" s="112"/>
    </row>
    <row r="774" spans="1:4" x14ac:dyDescent="0.2">
      <c r="A774" s="122" t="s">
        <v>87</v>
      </c>
      <c r="B774" s="61" t="s">
        <v>570</v>
      </c>
      <c r="C774" s="115" t="s">
        <v>64</v>
      </c>
      <c r="D774" s="112">
        <v>25</v>
      </c>
    </row>
    <row r="775" spans="1:4" x14ac:dyDescent="0.2">
      <c r="A775" s="122"/>
      <c r="B775" s="61"/>
      <c r="C775" s="115"/>
      <c r="D775" s="112"/>
    </row>
    <row r="776" spans="1:4" x14ac:dyDescent="0.2">
      <c r="A776" s="122" t="s">
        <v>88</v>
      </c>
      <c r="B776" s="61" t="s">
        <v>571</v>
      </c>
      <c r="C776" s="115" t="s">
        <v>64</v>
      </c>
      <c r="D776" s="112">
        <v>25</v>
      </c>
    </row>
    <row r="777" spans="1:4" x14ac:dyDescent="0.2">
      <c r="A777" s="122"/>
      <c r="B777" s="61"/>
      <c r="C777" s="115"/>
      <c r="D777" s="112"/>
    </row>
    <row r="778" spans="1:4" x14ac:dyDescent="0.2">
      <c r="A778" s="122" t="s">
        <v>56</v>
      </c>
      <c r="B778" s="114" t="s">
        <v>572</v>
      </c>
      <c r="C778" s="115"/>
      <c r="D778" s="112"/>
    </row>
    <row r="779" spans="1:4" x14ac:dyDescent="0.2">
      <c r="A779" s="122"/>
      <c r="B779" s="61"/>
      <c r="C779" s="115"/>
      <c r="D779" s="112"/>
    </row>
    <row r="780" spans="1:4" ht="31.5" x14ac:dyDescent="0.2">
      <c r="A780" s="122" t="s">
        <v>57</v>
      </c>
      <c r="B780" s="61" t="s">
        <v>573</v>
      </c>
      <c r="C780" s="115"/>
      <c r="D780" s="112"/>
    </row>
    <row r="781" spans="1:4" x14ac:dyDescent="0.2">
      <c r="A781" s="122"/>
      <c r="B781" s="61"/>
      <c r="C781" s="115"/>
      <c r="D781" s="112"/>
    </row>
    <row r="782" spans="1:4" x14ac:dyDescent="0.2">
      <c r="A782" s="122" t="s">
        <v>100</v>
      </c>
      <c r="B782" s="61" t="s">
        <v>574</v>
      </c>
      <c r="C782" s="115" t="s">
        <v>75</v>
      </c>
      <c r="D782" s="112">
        <v>55</v>
      </c>
    </row>
    <row r="783" spans="1:4" x14ac:dyDescent="0.2">
      <c r="A783" s="122"/>
      <c r="B783" s="61"/>
      <c r="C783" s="115"/>
      <c r="D783" s="112"/>
    </row>
    <row r="784" spans="1:4" ht="21" x14ac:dyDescent="0.2">
      <c r="A784" s="122" t="s">
        <v>398</v>
      </c>
      <c r="B784" s="61" t="s">
        <v>575</v>
      </c>
      <c r="C784" s="115" t="s">
        <v>75</v>
      </c>
      <c r="D784" s="112">
        <v>35</v>
      </c>
    </row>
    <row r="785" spans="1:4" x14ac:dyDescent="0.2">
      <c r="A785" s="122"/>
      <c r="B785" s="61"/>
      <c r="C785" s="115"/>
      <c r="D785" s="112"/>
    </row>
    <row r="786" spans="1:4" ht="31.5" x14ac:dyDescent="0.2">
      <c r="A786" s="122" t="s">
        <v>806</v>
      </c>
      <c r="B786" s="61" t="s">
        <v>576</v>
      </c>
      <c r="C786" s="115" t="s">
        <v>75</v>
      </c>
      <c r="D786" s="112">
        <v>3</v>
      </c>
    </row>
    <row r="787" spans="1:4" x14ac:dyDescent="0.2">
      <c r="A787" s="122"/>
      <c r="B787" s="61"/>
      <c r="C787" s="115"/>
      <c r="D787" s="112"/>
    </row>
    <row r="788" spans="1:4" ht="52.5" x14ac:dyDescent="0.2">
      <c r="A788" s="122" t="s">
        <v>807</v>
      </c>
      <c r="B788" s="61" t="s">
        <v>577</v>
      </c>
      <c r="C788" s="115" t="s">
        <v>49</v>
      </c>
      <c r="D788" s="112">
        <v>1</v>
      </c>
    </row>
    <row r="789" spans="1:4" x14ac:dyDescent="0.2">
      <c r="A789" s="122"/>
      <c r="B789" s="114"/>
      <c r="C789" s="115"/>
      <c r="D789" s="112"/>
    </row>
    <row r="790" spans="1:4" x14ac:dyDescent="0.2">
      <c r="A790" s="117" t="s">
        <v>578</v>
      </c>
      <c r="B790" s="118"/>
      <c r="C790" s="115"/>
      <c r="D790" s="112"/>
    </row>
    <row r="791" spans="1:4" x14ac:dyDescent="0.2">
      <c r="A791" s="113"/>
      <c r="B791" s="61"/>
      <c r="C791" s="115"/>
      <c r="D791" s="112"/>
    </row>
    <row r="792" spans="1:4" x14ac:dyDescent="0.2">
      <c r="A792" s="122" t="s">
        <v>44</v>
      </c>
      <c r="B792" s="114" t="s">
        <v>579</v>
      </c>
      <c r="C792" s="115"/>
      <c r="D792" s="112"/>
    </row>
    <row r="793" spans="1:4" x14ac:dyDescent="0.2">
      <c r="A793" s="122"/>
      <c r="B793" s="114"/>
      <c r="C793" s="115"/>
      <c r="D793" s="112"/>
    </row>
    <row r="794" spans="1:4" x14ac:dyDescent="0.2">
      <c r="A794" s="122" t="s">
        <v>45</v>
      </c>
      <c r="B794" s="61" t="s">
        <v>580</v>
      </c>
      <c r="C794" s="115"/>
      <c r="D794" s="112"/>
    </row>
    <row r="795" spans="1:4" x14ac:dyDescent="0.2">
      <c r="A795" s="122"/>
      <c r="B795" s="61"/>
      <c r="C795" s="115"/>
      <c r="D795" s="112"/>
    </row>
    <row r="796" spans="1:4" ht="31.5" x14ac:dyDescent="0.2">
      <c r="A796" s="122" t="s">
        <v>62</v>
      </c>
      <c r="B796" s="61" t="s">
        <v>581</v>
      </c>
      <c r="C796" s="115"/>
      <c r="D796" s="112"/>
    </row>
    <row r="797" spans="1:4" x14ac:dyDescent="0.2">
      <c r="A797" s="122"/>
      <c r="B797" s="61"/>
      <c r="C797" s="115"/>
      <c r="D797" s="112"/>
    </row>
    <row r="798" spans="1:4" x14ac:dyDescent="0.2">
      <c r="A798" s="122" t="s">
        <v>582</v>
      </c>
      <c r="B798" s="61" t="s">
        <v>583</v>
      </c>
      <c r="C798" s="115" t="s">
        <v>75</v>
      </c>
      <c r="D798" s="112">
        <v>1</v>
      </c>
    </row>
    <row r="799" spans="1:4" x14ac:dyDescent="0.2">
      <c r="A799" s="122"/>
      <c r="B799" s="61"/>
      <c r="C799" s="115"/>
      <c r="D799" s="112"/>
    </row>
    <row r="800" spans="1:4" x14ac:dyDescent="0.2">
      <c r="A800" s="122" t="s">
        <v>584</v>
      </c>
      <c r="B800" s="61" t="s">
        <v>585</v>
      </c>
      <c r="C800" s="115" t="s">
        <v>75</v>
      </c>
      <c r="D800" s="112">
        <v>1</v>
      </c>
    </row>
    <row r="801" spans="1:4" x14ac:dyDescent="0.2">
      <c r="A801" s="122"/>
      <c r="B801" s="61"/>
      <c r="C801" s="115"/>
      <c r="D801" s="112"/>
    </row>
    <row r="802" spans="1:4" x14ac:dyDescent="0.2">
      <c r="A802" s="122" t="s">
        <v>586</v>
      </c>
      <c r="B802" s="61" t="s">
        <v>587</v>
      </c>
      <c r="C802" s="115" t="s">
        <v>75</v>
      </c>
      <c r="D802" s="112">
        <v>1</v>
      </c>
    </row>
    <row r="803" spans="1:4" x14ac:dyDescent="0.2">
      <c r="A803" s="122"/>
      <c r="B803" s="61"/>
      <c r="C803" s="115"/>
      <c r="D803" s="112"/>
    </row>
    <row r="804" spans="1:4" x14ac:dyDescent="0.2">
      <c r="A804" s="122" t="s">
        <v>46</v>
      </c>
      <c r="B804" s="61" t="s">
        <v>588</v>
      </c>
      <c r="C804" s="115"/>
      <c r="D804" s="112"/>
    </row>
    <row r="805" spans="1:4" x14ac:dyDescent="0.2">
      <c r="A805" s="122"/>
      <c r="B805" s="61"/>
      <c r="C805" s="115"/>
      <c r="D805" s="112"/>
    </row>
    <row r="806" spans="1:4" ht="52.5" x14ac:dyDescent="0.2">
      <c r="A806" s="122" t="s">
        <v>92</v>
      </c>
      <c r="B806" s="61" t="s">
        <v>589</v>
      </c>
      <c r="C806" s="115"/>
      <c r="D806" s="112"/>
    </row>
    <row r="807" spans="1:4" x14ac:dyDescent="0.2">
      <c r="A807" s="122"/>
      <c r="B807" s="61"/>
      <c r="C807" s="115"/>
      <c r="D807" s="112"/>
    </row>
    <row r="808" spans="1:4" x14ac:dyDescent="0.2">
      <c r="A808" s="122" t="s">
        <v>590</v>
      </c>
      <c r="B808" s="61" t="s">
        <v>591</v>
      </c>
      <c r="C808" s="115" t="s">
        <v>75</v>
      </c>
      <c r="D808" s="112">
        <v>10</v>
      </c>
    </row>
    <row r="809" spans="1:4" x14ac:dyDescent="0.2">
      <c r="A809" s="122"/>
      <c r="B809" s="61"/>
      <c r="C809" s="115"/>
      <c r="D809" s="112"/>
    </row>
    <row r="810" spans="1:4" x14ac:dyDescent="0.2">
      <c r="A810" s="122" t="s">
        <v>592</v>
      </c>
      <c r="B810" s="61" t="s">
        <v>593</v>
      </c>
      <c r="C810" s="115" t="s">
        <v>75</v>
      </c>
      <c r="D810" s="112">
        <v>15</v>
      </c>
    </row>
    <row r="811" spans="1:4" x14ac:dyDescent="0.2">
      <c r="A811" s="122"/>
      <c r="B811" s="61"/>
      <c r="C811" s="115"/>
      <c r="D811" s="112"/>
    </row>
    <row r="812" spans="1:4" x14ac:dyDescent="0.2">
      <c r="A812" s="122" t="s">
        <v>594</v>
      </c>
      <c r="B812" s="61" t="s">
        <v>595</v>
      </c>
      <c r="C812" s="115" t="s">
        <v>75</v>
      </c>
      <c r="D812" s="112">
        <v>9</v>
      </c>
    </row>
    <row r="813" spans="1:4" x14ac:dyDescent="0.2">
      <c r="A813" s="122"/>
      <c r="B813" s="61"/>
      <c r="C813" s="115"/>
      <c r="D813" s="112"/>
    </row>
    <row r="814" spans="1:4" x14ac:dyDescent="0.2">
      <c r="A814" s="122" t="s">
        <v>596</v>
      </c>
      <c r="B814" s="61" t="s">
        <v>597</v>
      </c>
      <c r="C814" s="115" t="s">
        <v>75</v>
      </c>
      <c r="D814" s="112">
        <v>2</v>
      </c>
    </row>
    <row r="815" spans="1:4" x14ac:dyDescent="0.2">
      <c r="A815" s="122"/>
      <c r="B815" s="61"/>
      <c r="C815" s="115"/>
      <c r="D815" s="112"/>
    </row>
    <row r="816" spans="1:4" x14ac:dyDescent="0.2">
      <c r="A816" s="122" t="s">
        <v>598</v>
      </c>
      <c r="B816" s="61" t="s">
        <v>599</v>
      </c>
      <c r="C816" s="115" t="s">
        <v>75</v>
      </c>
      <c r="D816" s="112">
        <v>2</v>
      </c>
    </row>
    <row r="817" spans="1:4" x14ac:dyDescent="0.2">
      <c r="A817" s="122"/>
      <c r="B817" s="61"/>
      <c r="C817" s="115"/>
      <c r="D817" s="112"/>
    </row>
    <row r="818" spans="1:4" x14ac:dyDescent="0.2">
      <c r="A818" s="122" t="s">
        <v>600</v>
      </c>
      <c r="B818" s="61" t="s">
        <v>601</v>
      </c>
      <c r="C818" s="115" t="s">
        <v>75</v>
      </c>
      <c r="D818" s="112">
        <v>2</v>
      </c>
    </row>
    <row r="819" spans="1:4" x14ac:dyDescent="0.2">
      <c r="A819" s="122"/>
      <c r="B819" s="61"/>
      <c r="C819" s="115"/>
      <c r="D819" s="112"/>
    </row>
    <row r="820" spans="1:4" x14ac:dyDescent="0.2">
      <c r="A820" s="122" t="s">
        <v>602</v>
      </c>
      <c r="B820" s="61" t="s">
        <v>603</v>
      </c>
      <c r="C820" s="115" t="s">
        <v>75</v>
      </c>
      <c r="D820" s="112">
        <v>1</v>
      </c>
    </row>
    <row r="821" spans="1:4" x14ac:dyDescent="0.2">
      <c r="A821" s="122"/>
      <c r="B821" s="61"/>
      <c r="C821" s="115"/>
      <c r="D821" s="112"/>
    </row>
    <row r="822" spans="1:4" x14ac:dyDescent="0.2">
      <c r="A822" s="122" t="s">
        <v>604</v>
      </c>
      <c r="B822" s="61" t="s">
        <v>605</v>
      </c>
      <c r="C822" s="115" t="s">
        <v>75</v>
      </c>
      <c r="D822" s="112">
        <v>1</v>
      </c>
    </row>
    <row r="823" spans="1:4" x14ac:dyDescent="0.2">
      <c r="A823" s="122"/>
      <c r="B823" s="61"/>
      <c r="C823" s="115"/>
      <c r="D823" s="112"/>
    </row>
    <row r="824" spans="1:4" x14ac:dyDescent="0.2">
      <c r="A824" s="122" t="s">
        <v>606</v>
      </c>
      <c r="B824" s="61" t="s">
        <v>607</v>
      </c>
      <c r="C824" s="115" t="s">
        <v>75</v>
      </c>
      <c r="D824" s="112">
        <v>1</v>
      </c>
    </row>
    <row r="825" spans="1:4" x14ac:dyDescent="0.2">
      <c r="A825" s="122"/>
      <c r="B825" s="61"/>
      <c r="C825" s="115"/>
      <c r="D825" s="112"/>
    </row>
    <row r="826" spans="1:4" x14ac:dyDescent="0.2">
      <c r="A826" s="122" t="s">
        <v>47</v>
      </c>
      <c r="B826" s="61" t="s">
        <v>608</v>
      </c>
      <c r="C826" s="115"/>
      <c r="D826" s="112"/>
    </row>
    <row r="827" spans="1:4" x14ac:dyDescent="0.2">
      <c r="A827" s="122"/>
      <c r="B827" s="61"/>
      <c r="C827" s="115"/>
      <c r="D827" s="112"/>
    </row>
    <row r="828" spans="1:4" x14ac:dyDescent="0.2">
      <c r="A828" s="122" t="s">
        <v>122</v>
      </c>
      <c r="B828" s="61" t="s">
        <v>609</v>
      </c>
      <c r="C828" s="115"/>
      <c r="D828" s="112"/>
    </row>
    <row r="829" spans="1:4" x14ac:dyDescent="0.2">
      <c r="A829" s="122"/>
      <c r="B829" s="61"/>
      <c r="C829" s="115"/>
      <c r="D829" s="112"/>
    </row>
    <row r="830" spans="1:4" x14ac:dyDescent="0.2">
      <c r="A830" s="122" t="s">
        <v>610</v>
      </c>
      <c r="B830" s="61" t="s">
        <v>611</v>
      </c>
      <c r="C830" s="115" t="s">
        <v>75</v>
      </c>
      <c r="D830" s="112">
        <v>44</v>
      </c>
    </row>
    <row r="831" spans="1:4" x14ac:dyDescent="0.2">
      <c r="A831" s="122"/>
      <c r="B831" s="61"/>
      <c r="C831" s="115"/>
      <c r="D831" s="112"/>
    </row>
    <row r="832" spans="1:4" ht="42" x14ac:dyDescent="0.2">
      <c r="A832" s="122" t="s">
        <v>48</v>
      </c>
      <c r="B832" s="61" t="s">
        <v>612</v>
      </c>
      <c r="C832" s="115"/>
      <c r="D832" s="112"/>
    </row>
    <row r="833" spans="1:4" x14ac:dyDescent="0.2">
      <c r="A833" s="122"/>
      <c r="B833" s="61"/>
      <c r="C833" s="115"/>
      <c r="D833" s="112"/>
    </row>
    <row r="834" spans="1:4" x14ac:dyDescent="0.2">
      <c r="A834" s="122" t="s">
        <v>124</v>
      </c>
      <c r="B834" s="61" t="s">
        <v>613</v>
      </c>
      <c r="C834" s="115" t="s">
        <v>75</v>
      </c>
      <c r="D834" s="112">
        <v>1</v>
      </c>
    </row>
    <row r="835" spans="1:4" x14ac:dyDescent="0.2">
      <c r="A835" s="122"/>
      <c r="B835" s="61"/>
      <c r="C835" s="115"/>
      <c r="D835" s="112"/>
    </row>
    <row r="836" spans="1:4" x14ac:dyDescent="0.2">
      <c r="A836" s="122" t="s">
        <v>52</v>
      </c>
      <c r="B836" s="61" t="s">
        <v>614</v>
      </c>
      <c r="C836" s="115"/>
      <c r="D836" s="112"/>
    </row>
    <row r="837" spans="1:4" x14ac:dyDescent="0.2">
      <c r="A837" s="122"/>
      <c r="B837" s="61"/>
      <c r="C837" s="115"/>
      <c r="D837" s="112"/>
    </row>
    <row r="838" spans="1:4" x14ac:dyDescent="0.2">
      <c r="A838" s="122" t="s">
        <v>53</v>
      </c>
      <c r="B838" s="61" t="s">
        <v>615</v>
      </c>
      <c r="C838" s="115"/>
      <c r="D838" s="112"/>
    </row>
    <row r="839" spans="1:4" x14ac:dyDescent="0.2">
      <c r="A839" s="122"/>
      <c r="B839" s="61"/>
      <c r="C839" s="115"/>
      <c r="D839" s="112"/>
    </row>
    <row r="840" spans="1:4" ht="42" x14ac:dyDescent="0.2">
      <c r="A840" s="122" t="s">
        <v>79</v>
      </c>
      <c r="B840" s="61" t="s">
        <v>616</v>
      </c>
      <c r="C840" s="115"/>
      <c r="D840" s="112"/>
    </row>
    <row r="841" spans="1:4" x14ac:dyDescent="0.2">
      <c r="A841" s="122"/>
      <c r="B841" s="61"/>
      <c r="C841" s="115"/>
      <c r="D841" s="112"/>
    </row>
    <row r="842" spans="1:4" x14ac:dyDescent="0.2">
      <c r="A842" s="122" t="s">
        <v>617</v>
      </c>
      <c r="B842" s="61" t="s">
        <v>618</v>
      </c>
      <c r="C842" s="115" t="s">
        <v>75</v>
      </c>
      <c r="D842" s="112">
        <v>1</v>
      </c>
    </row>
    <row r="843" spans="1:4" x14ac:dyDescent="0.2">
      <c r="A843" s="122"/>
      <c r="B843" s="61"/>
      <c r="C843" s="115"/>
      <c r="D843" s="112"/>
    </row>
    <row r="844" spans="1:4" x14ac:dyDescent="0.2">
      <c r="A844" s="122" t="s">
        <v>619</v>
      </c>
      <c r="B844" s="61" t="s">
        <v>620</v>
      </c>
      <c r="C844" s="115" t="s">
        <v>75</v>
      </c>
      <c r="D844" s="112">
        <v>1</v>
      </c>
    </row>
    <row r="845" spans="1:4" x14ac:dyDescent="0.2">
      <c r="A845" s="122"/>
      <c r="B845" s="61"/>
      <c r="C845" s="115"/>
      <c r="D845" s="112"/>
    </row>
    <row r="846" spans="1:4" x14ac:dyDescent="0.2">
      <c r="A846" s="122" t="s">
        <v>619</v>
      </c>
      <c r="B846" s="61" t="s">
        <v>621</v>
      </c>
      <c r="C846" s="115" t="s">
        <v>75</v>
      </c>
      <c r="D846" s="112">
        <v>1</v>
      </c>
    </row>
    <row r="847" spans="1:4" x14ac:dyDescent="0.2">
      <c r="A847" s="122"/>
      <c r="B847" s="61"/>
      <c r="C847" s="115"/>
      <c r="D847" s="112"/>
    </row>
    <row r="848" spans="1:4" x14ac:dyDescent="0.2">
      <c r="A848" s="122" t="s">
        <v>55</v>
      </c>
      <c r="B848" s="61" t="s">
        <v>622</v>
      </c>
      <c r="C848" s="115"/>
      <c r="D848" s="112"/>
    </row>
    <row r="849" spans="1:4" x14ac:dyDescent="0.2">
      <c r="A849" s="122"/>
      <c r="B849" s="61"/>
      <c r="C849" s="115"/>
      <c r="D849" s="112"/>
    </row>
    <row r="850" spans="1:4" ht="31.5" x14ac:dyDescent="0.2">
      <c r="A850" s="122" t="s">
        <v>623</v>
      </c>
      <c r="B850" s="61" t="s">
        <v>624</v>
      </c>
      <c r="C850" s="115"/>
      <c r="D850" s="112"/>
    </row>
    <row r="851" spans="1:4" x14ac:dyDescent="0.2">
      <c r="A851" s="122"/>
      <c r="B851" s="61"/>
      <c r="C851" s="115"/>
      <c r="D851" s="112"/>
    </row>
    <row r="852" spans="1:4" x14ac:dyDescent="0.2">
      <c r="A852" s="122" t="s">
        <v>625</v>
      </c>
      <c r="B852" s="61" t="s">
        <v>626</v>
      </c>
      <c r="C852" s="115" t="s">
        <v>75</v>
      </c>
      <c r="D852" s="112">
        <v>1</v>
      </c>
    </row>
    <row r="853" spans="1:4" x14ac:dyDescent="0.2">
      <c r="A853" s="122"/>
      <c r="B853" s="61"/>
      <c r="C853" s="115"/>
      <c r="D853" s="112"/>
    </row>
    <row r="854" spans="1:4" x14ac:dyDescent="0.2">
      <c r="A854" s="122" t="s">
        <v>627</v>
      </c>
      <c r="B854" s="61" t="s">
        <v>628</v>
      </c>
      <c r="C854" s="115" t="s">
        <v>75</v>
      </c>
      <c r="D854" s="112">
        <v>4</v>
      </c>
    </row>
    <row r="855" spans="1:4" x14ac:dyDescent="0.2">
      <c r="A855" s="122"/>
      <c r="B855" s="61"/>
      <c r="C855" s="115"/>
      <c r="D855" s="112"/>
    </row>
    <row r="856" spans="1:4" x14ac:dyDescent="0.2">
      <c r="A856" s="122" t="s">
        <v>629</v>
      </c>
      <c r="B856" s="61" t="s">
        <v>630</v>
      </c>
      <c r="C856" s="115" t="s">
        <v>75</v>
      </c>
      <c r="D856" s="112">
        <v>2</v>
      </c>
    </row>
    <row r="857" spans="1:4" x14ac:dyDescent="0.2">
      <c r="A857" s="122"/>
      <c r="B857" s="61"/>
      <c r="C857" s="115"/>
      <c r="D857" s="112"/>
    </row>
    <row r="858" spans="1:4" x14ac:dyDescent="0.2">
      <c r="A858" s="122" t="s">
        <v>65</v>
      </c>
      <c r="B858" s="61" t="s">
        <v>631</v>
      </c>
      <c r="C858" s="115"/>
      <c r="D858" s="112"/>
    </row>
    <row r="859" spans="1:4" x14ac:dyDescent="0.2">
      <c r="A859" s="122"/>
      <c r="B859" s="61"/>
      <c r="C859" s="115"/>
      <c r="D859" s="112"/>
    </row>
    <row r="860" spans="1:4" x14ac:dyDescent="0.2">
      <c r="A860" s="122" t="s">
        <v>76</v>
      </c>
      <c r="B860" s="61" t="s">
        <v>632</v>
      </c>
      <c r="C860" s="115"/>
      <c r="D860" s="112"/>
    </row>
    <row r="861" spans="1:4" x14ac:dyDescent="0.2">
      <c r="A861" s="122"/>
      <c r="B861" s="61"/>
      <c r="C861" s="115"/>
      <c r="D861" s="112"/>
    </row>
    <row r="862" spans="1:4" ht="42" x14ac:dyDescent="0.2">
      <c r="A862" s="122" t="s">
        <v>633</v>
      </c>
      <c r="B862" s="61" t="s">
        <v>634</v>
      </c>
      <c r="C862" s="115"/>
      <c r="D862" s="112"/>
    </row>
    <row r="863" spans="1:4" x14ac:dyDescent="0.2">
      <c r="A863" s="122"/>
      <c r="B863" s="61"/>
      <c r="C863" s="115"/>
      <c r="D863" s="112"/>
    </row>
    <row r="864" spans="1:4" x14ac:dyDescent="0.2">
      <c r="A864" s="122" t="s">
        <v>635</v>
      </c>
      <c r="B864" s="61" t="s">
        <v>636</v>
      </c>
      <c r="C864" s="115" t="s">
        <v>75</v>
      </c>
      <c r="D864" s="112">
        <v>20</v>
      </c>
    </row>
    <row r="865" spans="1:4" x14ac:dyDescent="0.2">
      <c r="A865" s="122"/>
      <c r="B865" s="61"/>
      <c r="C865" s="115"/>
      <c r="D865" s="112"/>
    </row>
    <row r="866" spans="1:4" x14ac:dyDescent="0.2">
      <c r="A866" s="122" t="s">
        <v>637</v>
      </c>
      <c r="B866" s="61" t="s">
        <v>638</v>
      </c>
      <c r="C866" s="115" t="s">
        <v>75</v>
      </c>
      <c r="D866" s="112">
        <v>39</v>
      </c>
    </row>
    <row r="867" spans="1:4" x14ac:dyDescent="0.2">
      <c r="A867" s="122"/>
      <c r="B867" s="61"/>
      <c r="C867" s="115"/>
      <c r="D867" s="112"/>
    </row>
    <row r="868" spans="1:4" ht="31.5" x14ac:dyDescent="0.2">
      <c r="A868" s="122" t="s">
        <v>91</v>
      </c>
      <c r="B868" s="61" t="s">
        <v>639</v>
      </c>
      <c r="C868" s="115"/>
      <c r="D868" s="112"/>
    </row>
    <row r="869" spans="1:4" x14ac:dyDescent="0.2">
      <c r="A869" s="122"/>
      <c r="B869" s="61"/>
      <c r="C869" s="115"/>
      <c r="D869" s="112"/>
    </row>
    <row r="870" spans="1:4" x14ac:dyDescent="0.2">
      <c r="A870" s="122" t="s">
        <v>640</v>
      </c>
      <c r="B870" s="61" t="s">
        <v>641</v>
      </c>
      <c r="C870" s="115" t="s">
        <v>75</v>
      </c>
      <c r="D870" s="112">
        <v>32</v>
      </c>
    </row>
    <row r="871" spans="1:4" x14ac:dyDescent="0.2">
      <c r="A871" s="122"/>
      <c r="B871" s="61"/>
      <c r="C871" s="115"/>
      <c r="D871" s="112"/>
    </row>
    <row r="872" spans="1:4" x14ac:dyDescent="0.2">
      <c r="A872" s="122" t="s">
        <v>642</v>
      </c>
      <c r="B872" s="61" t="s">
        <v>643</v>
      </c>
      <c r="C872" s="115" t="s">
        <v>75</v>
      </c>
      <c r="D872" s="112">
        <v>18</v>
      </c>
    </row>
    <row r="873" spans="1:4" x14ac:dyDescent="0.2">
      <c r="A873" s="122"/>
      <c r="B873" s="61"/>
      <c r="C873" s="115"/>
      <c r="D873" s="112"/>
    </row>
    <row r="874" spans="1:4" ht="31.5" x14ac:dyDescent="0.2">
      <c r="A874" s="122" t="s">
        <v>346</v>
      </c>
      <c r="B874" s="61" t="s">
        <v>644</v>
      </c>
      <c r="C874" s="115"/>
      <c r="D874" s="112"/>
    </row>
    <row r="875" spans="1:4" x14ac:dyDescent="0.2">
      <c r="A875" s="122"/>
      <c r="B875" s="61"/>
      <c r="C875" s="115"/>
      <c r="D875" s="112"/>
    </row>
    <row r="876" spans="1:4" x14ac:dyDescent="0.2">
      <c r="A876" s="122" t="s">
        <v>645</v>
      </c>
      <c r="B876" s="61" t="s">
        <v>643</v>
      </c>
      <c r="C876" s="115" t="s">
        <v>75</v>
      </c>
      <c r="D876" s="112">
        <v>12</v>
      </c>
    </row>
    <row r="877" spans="1:4" x14ac:dyDescent="0.2">
      <c r="A877" s="122"/>
      <c r="B877" s="61"/>
      <c r="C877" s="115"/>
      <c r="D877" s="112"/>
    </row>
    <row r="878" spans="1:4" ht="31.5" x14ac:dyDescent="0.2">
      <c r="A878" s="122" t="s">
        <v>646</v>
      </c>
      <c r="B878" s="61" t="s">
        <v>647</v>
      </c>
      <c r="C878" s="115"/>
      <c r="D878" s="112"/>
    </row>
    <row r="879" spans="1:4" x14ac:dyDescent="0.2">
      <c r="A879" s="122"/>
      <c r="B879" s="61"/>
      <c r="C879" s="115"/>
      <c r="D879" s="112"/>
    </row>
    <row r="880" spans="1:4" x14ac:dyDescent="0.2">
      <c r="A880" s="122" t="s">
        <v>648</v>
      </c>
      <c r="B880" s="61" t="s">
        <v>643</v>
      </c>
      <c r="C880" s="115" t="s">
        <v>75</v>
      </c>
      <c r="D880" s="112">
        <v>32</v>
      </c>
    </row>
    <row r="881" spans="1:4" x14ac:dyDescent="0.2">
      <c r="A881" s="122"/>
      <c r="B881" s="61"/>
      <c r="C881" s="115"/>
      <c r="D881" s="112"/>
    </row>
    <row r="882" spans="1:4" ht="31.5" x14ac:dyDescent="0.2">
      <c r="A882" s="122" t="s">
        <v>649</v>
      </c>
      <c r="B882" s="61" t="s">
        <v>650</v>
      </c>
      <c r="C882" s="115"/>
      <c r="D882" s="112"/>
    </row>
    <row r="883" spans="1:4" x14ac:dyDescent="0.2">
      <c r="A883" s="122"/>
      <c r="B883" s="61"/>
      <c r="C883" s="115"/>
      <c r="D883" s="112"/>
    </row>
    <row r="884" spans="1:4" x14ac:dyDescent="0.2">
      <c r="A884" s="122" t="s">
        <v>651</v>
      </c>
      <c r="B884" s="61" t="s">
        <v>643</v>
      </c>
      <c r="C884" s="115" t="s">
        <v>75</v>
      </c>
      <c r="D884" s="112">
        <v>56</v>
      </c>
    </row>
    <row r="885" spans="1:4" x14ac:dyDescent="0.2">
      <c r="A885" s="122"/>
      <c r="B885" s="61"/>
      <c r="C885" s="115"/>
      <c r="D885" s="112"/>
    </row>
    <row r="886" spans="1:4" ht="31.5" x14ac:dyDescent="0.2">
      <c r="A886" s="122" t="s">
        <v>652</v>
      </c>
      <c r="B886" s="61" t="s">
        <v>653</v>
      </c>
      <c r="C886" s="115"/>
      <c r="D886" s="112"/>
    </row>
    <row r="887" spans="1:4" x14ac:dyDescent="0.2">
      <c r="A887" s="122"/>
      <c r="B887" s="61"/>
      <c r="C887" s="115"/>
      <c r="D887" s="112"/>
    </row>
    <row r="888" spans="1:4" x14ac:dyDescent="0.2">
      <c r="A888" s="122" t="s">
        <v>654</v>
      </c>
      <c r="B888" s="61" t="s">
        <v>655</v>
      </c>
      <c r="C888" s="115" t="s">
        <v>75</v>
      </c>
      <c r="D888" s="112">
        <v>40</v>
      </c>
    </row>
    <row r="889" spans="1:4" x14ac:dyDescent="0.2">
      <c r="A889" s="122"/>
      <c r="B889" s="61"/>
      <c r="C889" s="115"/>
      <c r="D889" s="112"/>
    </row>
    <row r="890" spans="1:4" x14ac:dyDescent="0.2">
      <c r="A890" s="122" t="s">
        <v>656</v>
      </c>
      <c r="B890" s="61" t="s">
        <v>657</v>
      </c>
      <c r="C890" s="115"/>
      <c r="D890" s="112"/>
    </row>
    <row r="891" spans="1:4" x14ac:dyDescent="0.2">
      <c r="A891" s="122"/>
      <c r="B891" s="61"/>
      <c r="C891" s="115"/>
      <c r="D891" s="112"/>
    </row>
    <row r="892" spans="1:4" ht="52.5" x14ac:dyDescent="0.2">
      <c r="A892" s="122" t="s">
        <v>658</v>
      </c>
      <c r="B892" s="61" t="s">
        <v>659</v>
      </c>
      <c r="C892" s="115"/>
      <c r="D892" s="112"/>
    </row>
    <row r="893" spans="1:4" x14ac:dyDescent="0.2">
      <c r="A893" s="122"/>
      <c r="B893" s="61"/>
      <c r="C893" s="115"/>
      <c r="D893" s="112"/>
    </row>
    <row r="894" spans="1:4" x14ac:dyDescent="0.2">
      <c r="A894" s="122" t="s">
        <v>660</v>
      </c>
      <c r="B894" s="61" t="s">
        <v>661</v>
      </c>
      <c r="C894" s="115" t="s">
        <v>75</v>
      </c>
      <c r="D894" s="112">
        <v>1</v>
      </c>
    </row>
    <row r="895" spans="1:4" x14ac:dyDescent="0.2">
      <c r="A895" s="122"/>
      <c r="B895" s="61"/>
      <c r="C895" s="115"/>
      <c r="D895" s="112"/>
    </row>
    <row r="896" spans="1:4" x14ac:dyDescent="0.2">
      <c r="A896" s="122" t="s">
        <v>662</v>
      </c>
      <c r="B896" s="61" t="s">
        <v>663</v>
      </c>
      <c r="C896" s="115"/>
      <c r="D896" s="112"/>
    </row>
    <row r="897" spans="1:4" x14ac:dyDescent="0.2">
      <c r="A897" s="122"/>
      <c r="B897" s="61"/>
      <c r="C897" s="115"/>
      <c r="D897" s="112"/>
    </row>
    <row r="898" spans="1:4" ht="42" x14ac:dyDescent="0.2">
      <c r="A898" s="122" t="s">
        <v>664</v>
      </c>
      <c r="B898" s="61" t="s">
        <v>665</v>
      </c>
      <c r="C898" s="115"/>
      <c r="D898" s="112"/>
    </row>
    <row r="899" spans="1:4" x14ac:dyDescent="0.2">
      <c r="A899" s="122"/>
      <c r="B899" s="61"/>
      <c r="C899" s="115"/>
      <c r="D899" s="112"/>
    </row>
    <row r="900" spans="1:4" x14ac:dyDescent="0.2">
      <c r="A900" s="122" t="s">
        <v>666</v>
      </c>
      <c r="B900" s="61" t="s">
        <v>667</v>
      </c>
      <c r="C900" s="115" t="s">
        <v>64</v>
      </c>
      <c r="D900" s="112">
        <v>124</v>
      </c>
    </row>
    <row r="901" spans="1:4" x14ac:dyDescent="0.2">
      <c r="A901" s="122"/>
      <c r="B901" s="61"/>
      <c r="C901" s="115"/>
      <c r="D901" s="112"/>
    </row>
    <row r="902" spans="1:4" x14ac:dyDescent="0.2">
      <c r="A902" s="122" t="s">
        <v>668</v>
      </c>
      <c r="B902" s="61" t="s">
        <v>669</v>
      </c>
      <c r="C902" s="115" t="s">
        <v>64</v>
      </c>
      <c r="D902" s="112">
        <v>130</v>
      </c>
    </row>
    <row r="903" spans="1:4" x14ac:dyDescent="0.2">
      <c r="A903" s="122"/>
      <c r="B903" s="61"/>
      <c r="C903" s="115"/>
      <c r="D903" s="112"/>
    </row>
    <row r="904" spans="1:4" x14ac:dyDescent="0.2">
      <c r="A904" s="122" t="s">
        <v>670</v>
      </c>
      <c r="B904" s="61" t="s">
        <v>671</v>
      </c>
      <c r="C904" s="115" t="s">
        <v>64</v>
      </c>
      <c r="D904" s="112">
        <v>68</v>
      </c>
    </row>
    <row r="905" spans="1:4" x14ac:dyDescent="0.2">
      <c r="A905" s="122"/>
      <c r="B905" s="61"/>
      <c r="C905" s="115"/>
      <c r="D905" s="112"/>
    </row>
    <row r="906" spans="1:4" x14ac:dyDescent="0.2">
      <c r="A906" s="122" t="s">
        <v>672</v>
      </c>
      <c r="B906" s="61" t="s">
        <v>673</v>
      </c>
      <c r="C906" s="115" t="s">
        <v>64</v>
      </c>
      <c r="D906" s="112">
        <v>24</v>
      </c>
    </row>
    <row r="907" spans="1:4" x14ac:dyDescent="0.2">
      <c r="A907" s="122"/>
      <c r="B907" s="61"/>
      <c r="C907" s="115"/>
      <c r="D907" s="112"/>
    </row>
    <row r="908" spans="1:4" ht="31.5" x14ac:dyDescent="0.2">
      <c r="A908" s="122" t="s">
        <v>674</v>
      </c>
      <c r="B908" s="61" t="s">
        <v>675</v>
      </c>
      <c r="C908" s="115" t="s">
        <v>60</v>
      </c>
      <c r="D908" s="112">
        <v>82</v>
      </c>
    </row>
    <row r="909" spans="1:4" x14ac:dyDescent="0.2">
      <c r="A909" s="122"/>
      <c r="B909" s="61"/>
      <c r="C909" s="115"/>
      <c r="D909" s="112"/>
    </row>
    <row r="910" spans="1:4" ht="42" x14ac:dyDescent="0.2">
      <c r="A910" s="122" t="s">
        <v>676</v>
      </c>
      <c r="B910" s="61" t="s">
        <v>677</v>
      </c>
      <c r="C910" s="115"/>
      <c r="D910" s="112"/>
    </row>
    <row r="911" spans="1:4" x14ac:dyDescent="0.2">
      <c r="A911" s="122"/>
      <c r="B911" s="61"/>
      <c r="C911" s="115"/>
      <c r="D911" s="112"/>
    </row>
    <row r="912" spans="1:4" x14ac:dyDescent="0.2">
      <c r="A912" s="122" t="s">
        <v>678</v>
      </c>
      <c r="B912" s="61" t="s">
        <v>679</v>
      </c>
      <c r="C912" s="115" t="s">
        <v>64</v>
      </c>
      <c r="D912" s="112">
        <v>132</v>
      </c>
    </row>
    <row r="913" spans="1:4" x14ac:dyDescent="0.2">
      <c r="A913" s="122"/>
      <c r="B913" s="61"/>
      <c r="C913" s="115"/>
      <c r="D913" s="112"/>
    </row>
    <row r="914" spans="1:4" x14ac:dyDescent="0.2">
      <c r="A914" s="122" t="s">
        <v>680</v>
      </c>
      <c r="B914" s="61" t="s">
        <v>681</v>
      </c>
      <c r="C914" s="115" t="s">
        <v>64</v>
      </c>
      <c r="D914" s="112">
        <v>146</v>
      </c>
    </row>
    <row r="915" spans="1:4" x14ac:dyDescent="0.2">
      <c r="A915" s="122"/>
      <c r="B915" s="61"/>
      <c r="C915" s="115"/>
      <c r="D915" s="112"/>
    </row>
    <row r="916" spans="1:4" x14ac:dyDescent="0.2">
      <c r="A916" s="122" t="s">
        <v>682</v>
      </c>
      <c r="B916" s="61" t="s">
        <v>683</v>
      </c>
      <c r="C916" s="115" t="s">
        <v>64</v>
      </c>
      <c r="D916" s="112">
        <v>98</v>
      </c>
    </row>
    <row r="917" spans="1:4" x14ac:dyDescent="0.2">
      <c r="A917" s="122"/>
      <c r="B917" s="61"/>
      <c r="C917" s="115"/>
      <c r="D917" s="112"/>
    </row>
    <row r="918" spans="1:4" x14ac:dyDescent="0.2">
      <c r="A918" s="122" t="s">
        <v>684</v>
      </c>
      <c r="B918" s="61" t="s">
        <v>667</v>
      </c>
      <c r="C918" s="115" t="s">
        <v>64</v>
      </c>
      <c r="D918" s="112">
        <v>124</v>
      </c>
    </row>
    <row r="919" spans="1:4" x14ac:dyDescent="0.2">
      <c r="A919" s="122"/>
      <c r="B919" s="61"/>
      <c r="C919" s="115"/>
      <c r="D919" s="112"/>
    </row>
    <row r="920" spans="1:4" x14ac:dyDescent="0.2">
      <c r="A920" s="122" t="s">
        <v>685</v>
      </c>
      <c r="B920" s="61" t="s">
        <v>669</v>
      </c>
      <c r="C920" s="115" t="s">
        <v>64</v>
      </c>
      <c r="D920" s="112">
        <v>104</v>
      </c>
    </row>
    <row r="921" spans="1:4" x14ac:dyDescent="0.2">
      <c r="A921" s="122"/>
      <c r="B921" s="61"/>
      <c r="C921" s="115"/>
      <c r="D921" s="112"/>
    </row>
    <row r="922" spans="1:4" x14ac:dyDescent="0.2">
      <c r="A922" s="122" t="s">
        <v>686</v>
      </c>
      <c r="B922" s="61" t="s">
        <v>671</v>
      </c>
      <c r="C922" s="115" t="s">
        <v>64</v>
      </c>
      <c r="D922" s="112">
        <v>88</v>
      </c>
    </row>
    <row r="923" spans="1:4" x14ac:dyDescent="0.2">
      <c r="A923" s="122"/>
      <c r="B923" s="61"/>
      <c r="C923" s="115"/>
      <c r="D923" s="112"/>
    </row>
    <row r="924" spans="1:4" x14ac:dyDescent="0.2">
      <c r="A924" s="122" t="s">
        <v>687</v>
      </c>
      <c r="B924" s="61" t="s">
        <v>673</v>
      </c>
      <c r="C924" s="115" t="s">
        <v>64</v>
      </c>
      <c r="D924" s="112">
        <v>96</v>
      </c>
    </row>
    <row r="925" spans="1:4" x14ac:dyDescent="0.2">
      <c r="A925" s="122"/>
      <c r="B925" s="61"/>
      <c r="C925" s="115"/>
      <c r="D925" s="112"/>
    </row>
    <row r="926" spans="1:4" x14ac:dyDescent="0.2">
      <c r="A926" s="122" t="s">
        <v>688</v>
      </c>
      <c r="B926" s="61" t="s">
        <v>689</v>
      </c>
      <c r="C926" s="115" t="s">
        <v>64</v>
      </c>
      <c r="D926" s="112">
        <v>64</v>
      </c>
    </row>
    <row r="927" spans="1:4" x14ac:dyDescent="0.2">
      <c r="A927" s="122"/>
      <c r="B927" s="61"/>
      <c r="C927" s="115"/>
      <c r="D927" s="112"/>
    </row>
    <row r="928" spans="1:4" x14ac:dyDescent="0.2">
      <c r="A928" s="122" t="s">
        <v>690</v>
      </c>
      <c r="B928" s="61" t="s">
        <v>691</v>
      </c>
      <c r="C928" s="115" t="s">
        <v>64</v>
      </c>
      <c r="D928" s="112">
        <v>52</v>
      </c>
    </row>
    <row r="929" spans="1:4" x14ac:dyDescent="0.2">
      <c r="A929" s="122"/>
      <c r="B929" s="61"/>
      <c r="C929" s="115"/>
      <c r="D929" s="112"/>
    </row>
    <row r="930" spans="1:4" x14ac:dyDescent="0.2">
      <c r="A930" s="122" t="s">
        <v>692</v>
      </c>
      <c r="B930" s="61" t="s">
        <v>693</v>
      </c>
      <c r="C930" s="115" t="s">
        <v>64</v>
      </c>
      <c r="D930" s="112">
        <v>68</v>
      </c>
    </row>
    <row r="931" spans="1:4" x14ac:dyDescent="0.2">
      <c r="A931" s="122"/>
      <c r="B931" s="61"/>
      <c r="C931" s="115"/>
      <c r="D931" s="112"/>
    </row>
    <row r="932" spans="1:4" x14ac:dyDescent="0.2">
      <c r="A932" s="122" t="s">
        <v>694</v>
      </c>
      <c r="B932" s="61" t="s">
        <v>695</v>
      </c>
      <c r="C932" s="115" t="s">
        <v>64</v>
      </c>
      <c r="D932" s="112">
        <v>24</v>
      </c>
    </row>
    <row r="933" spans="1:4" x14ac:dyDescent="0.2">
      <c r="A933" s="122"/>
      <c r="B933" s="61"/>
      <c r="C933" s="115"/>
      <c r="D933" s="112"/>
    </row>
    <row r="934" spans="1:4" ht="31.5" x14ac:dyDescent="0.2">
      <c r="A934" s="122" t="s">
        <v>696</v>
      </c>
      <c r="B934" s="61" t="s">
        <v>697</v>
      </c>
      <c r="C934" s="115" t="s">
        <v>60</v>
      </c>
      <c r="D934" s="112">
        <v>65</v>
      </c>
    </row>
    <row r="935" spans="1:4" x14ac:dyDescent="0.2">
      <c r="A935" s="122"/>
      <c r="B935" s="61"/>
      <c r="C935" s="115"/>
      <c r="D935" s="112"/>
    </row>
    <row r="936" spans="1:4" x14ac:dyDescent="0.2">
      <c r="A936" s="122" t="s">
        <v>56</v>
      </c>
      <c r="B936" s="61" t="s">
        <v>698</v>
      </c>
      <c r="C936" s="115"/>
      <c r="D936" s="112"/>
    </row>
    <row r="937" spans="1:4" x14ac:dyDescent="0.2">
      <c r="A937" s="122"/>
      <c r="B937" s="61"/>
      <c r="C937" s="115"/>
      <c r="D937" s="112"/>
    </row>
    <row r="938" spans="1:4" ht="52.5" x14ac:dyDescent="0.2">
      <c r="A938" s="122" t="s">
        <v>57</v>
      </c>
      <c r="B938" s="61" t="s">
        <v>699</v>
      </c>
      <c r="C938" s="115"/>
      <c r="D938" s="112"/>
    </row>
    <row r="939" spans="1:4" x14ac:dyDescent="0.2">
      <c r="A939" s="122"/>
      <c r="B939" s="61"/>
      <c r="C939" s="115"/>
      <c r="D939" s="112"/>
    </row>
    <row r="940" spans="1:4" x14ac:dyDescent="0.2">
      <c r="A940" s="122" t="s">
        <v>66</v>
      </c>
      <c r="B940" s="61" t="s">
        <v>700</v>
      </c>
      <c r="C940" s="115" t="s">
        <v>75</v>
      </c>
      <c r="D940" s="112">
        <v>1</v>
      </c>
    </row>
    <row r="941" spans="1:4" x14ac:dyDescent="0.2">
      <c r="A941" s="122"/>
      <c r="B941" s="61"/>
      <c r="C941" s="115"/>
      <c r="D941" s="112"/>
    </row>
    <row r="942" spans="1:4" ht="21" x14ac:dyDescent="0.2">
      <c r="A942" s="122" t="s">
        <v>68</v>
      </c>
      <c r="B942" s="61" t="s">
        <v>701</v>
      </c>
      <c r="C942" s="115" t="s">
        <v>75</v>
      </c>
      <c r="D942" s="112">
        <v>1</v>
      </c>
    </row>
    <row r="943" spans="1:4" x14ac:dyDescent="0.2">
      <c r="A943" s="122"/>
      <c r="B943" s="61"/>
      <c r="C943" s="115"/>
      <c r="D943" s="112"/>
    </row>
    <row r="944" spans="1:4" ht="21" x14ac:dyDescent="0.2">
      <c r="A944" s="122" t="s">
        <v>81</v>
      </c>
      <c r="B944" s="61" t="s">
        <v>702</v>
      </c>
      <c r="C944" s="115" t="s">
        <v>75</v>
      </c>
      <c r="D944" s="112">
        <v>1</v>
      </c>
    </row>
    <row r="945" spans="1:4" x14ac:dyDescent="0.2">
      <c r="A945" s="122"/>
      <c r="B945" s="61"/>
      <c r="C945" s="115"/>
      <c r="D945" s="112"/>
    </row>
    <row r="946" spans="1:4" ht="21" x14ac:dyDescent="0.2">
      <c r="A946" s="122" t="s">
        <v>89</v>
      </c>
      <c r="B946" s="61" t="s">
        <v>703</v>
      </c>
      <c r="C946" s="115"/>
      <c r="D946" s="112"/>
    </row>
    <row r="947" spans="1:4" x14ac:dyDescent="0.2">
      <c r="A947" s="122"/>
      <c r="B947" s="61"/>
      <c r="C947" s="115"/>
      <c r="D947" s="112"/>
    </row>
    <row r="948" spans="1:4" x14ac:dyDescent="0.2">
      <c r="A948" s="122" t="s">
        <v>704</v>
      </c>
      <c r="B948" s="61" t="s">
        <v>705</v>
      </c>
      <c r="C948" s="115" t="s">
        <v>75</v>
      </c>
      <c r="D948" s="112">
        <v>6</v>
      </c>
    </row>
    <row r="949" spans="1:4" x14ac:dyDescent="0.2">
      <c r="A949" s="122"/>
      <c r="B949" s="61"/>
      <c r="C949" s="115"/>
      <c r="D949" s="112"/>
    </row>
    <row r="950" spans="1:4" x14ac:dyDescent="0.2">
      <c r="A950" s="122" t="s">
        <v>706</v>
      </c>
      <c r="B950" s="61" t="s">
        <v>707</v>
      </c>
      <c r="C950" s="115" t="s">
        <v>75</v>
      </c>
      <c r="D950" s="112">
        <v>2</v>
      </c>
    </row>
    <row r="951" spans="1:4" x14ac:dyDescent="0.2">
      <c r="A951" s="122"/>
      <c r="B951" s="61"/>
      <c r="C951" s="115"/>
      <c r="D951" s="112"/>
    </row>
    <row r="952" spans="1:4" ht="21" x14ac:dyDescent="0.2">
      <c r="A952" s="122" t="s">
        <v>83</v>
      </c>
      <c r="B952" s="61" t="s">
        <v>708</v>
      </c>
      <c r="C952" s="115" t="s">
        <v>75</v>
      </c>
      <c r="D952" s="112">
        <v>1</v>
      </c>
    </row>
    <row r="953" spans="1:4" x14ac:dyDescent="0.2">
      <c r="A953" s="122"/>
      <c r="B953" s="61"/>
      <c r="C953" s="115"/>
      <c r="D953" s="112"/>
    </row>
    <row r="954" spans="1:4" x14ac:dyDescent="0.2">
      <c r="A954" s="122" t="s">
        <v>99</v>
      </c>
      <c r="B954" s="61" t="s">
        <v>709</v>
      </c>
      <c r="C954" s="115"/>
      <c r="D954" s="112"/>
    </row>
    <row r="955" spans="1:4" x14ac:dyDescent="0.2">
      <c r="A955" s="122"/>
      <c r="B955" s="61"/>
      <c r="C955" s="115"/>
      <c r="D955" s="112"/>
    </row>
    <row r="956" spans="1:4" x14ac:dyDescent="0.2">
      <c r="A956" s="122" t="s">
        <v>424</v>
      </c>
      <c r="B956" s="61" t="s">
        <v>705</v>
      </c>
      <c r="C956" s="115" t="s">
        <v>75</v>
      </c>
      <c r="D956" s="112">
        <v>1</v>
      </c>
    </row>
    <row r="957" spans="1:4" x14ac:dyDescent="0.2">
      <c r="A957" s="122"/>
      <c r="B957" s="61"/>
      <c r="C957" s="115"/>
      <c r="D957" s="112"/>
    </row>
    <row r="958" spans="1:4" x14ac:dyDescent="0.2">
      <c r="A958" s="122" t="s">
        <v>436</v>
      </c>
      <c r="B958" s="61" t="s">
        <v>710</v>
      </c>
      <c r="C958" s="115"/>
      <c r="D958" s="112"/>
    </row>
    <row r="959" spans="1:4" x14ac:dyDescent="0.2">
      <c r="A959" s="122"/>
      <c r="B959" s="61"/>
      <c r="C959" s="115"/>
      <c r="D959" s="112"/>
    </row>
    <row r="960" spans="1:4" x14ac:dyDescent="0.2">
      <c r="A960" s="122" t="s">
        <v>438</v>
      </c>
      <c r="B960" s="61" t="s">
        <v>705</v>
      </c>
      <c r="C960" s="115" t="s">
        <v>75</v>
      </c>
      <c r="D960" s="112">
        <v>1</v>
      </c>
    </row>
    <row r="961" spans="1:4" x14ac:dyDescent="0.2">
      <c r="A961" s="122"/>
      <c r="B961" s="61"/>
      <c r="C961" s="115"/>
      <c r="D961" s="112"/>
    </row>
    <row r="962" spans="1:4" ht="31.5" x14ac:dyDescent="0.2">
      <c r="A962" s="122" t="s">
        <v>440</v>
      </c>
      <c r="B962" s="61" t="s">
        <v>711</v>
      </c>
      <c r="C962" s="115"/>
      <c r="D962" s="112"/>
    </row>
    <row r="963" spans="1:4" x14ac:dyDescent="0.2">
      <c r="A963" s="122"/>
      <c r="B963" s="61"/>
      <c r="C963" s="115"/>
      <c r="D963" s="112"/>
    </row>
    <row r="964" spans="1:4" x14ac:dyDescent="0.2">
      <c r="A964" s="122" t="s">
        <v>712</v>
      </c>
      <c r="B964" s="61" t="s">
        <v>705</v>
      </c>
      <c r="C964" s="115" t="s">
        <v>64</v>
      </c>
      <c r="D964" s="112">
        <v>30</v>
      </c>
    </row>
    <row r="965" spans="1:4" x14ac:dyDescent="0.2">
      <c r="A965" s="122"/>
      <c r="B965" s="61"/>
      <c r="C965" s="115"/>
      <c r="D965" s="112"/>
    </row>
    <row r="966" spans="1:4" x14ac:dyDescent="0.2">
      <c r="A966" s="122" t="s">
        <v>713</v>
      </c>
      <c r="B966" s="61" t="s">
        <v>707</v>
      </c>
      <c r="C966" s="115" t="s">
        <v>64</v>
      </c>
      <c r="D966" s="112">
        <v>4</v>
      </c>
    </row>
    <row r="967" spans="1:4" x14ac:dyDescent="0.2">
      <c r="A967" s="122"/>
      <c r="B967" s="61"/>
      <c r="C967" s="115"/>
      <c r="D967" s="112"/>
    </row>
    <row r="968" spans="1:4" ht="42" x14ac:dyDescent="0.2">
      <c r="A968" s="122" t="s">
        <v>714</v>
      </c>
      <c r="B968" s="61" t="s">
        <v>715</v>
      </c>
      <c r="C968" s="115"/>
      <c r="D968" s="112"/>
    </row>
    <row r="969" spans="1:4" x14ac:dyDescent="0.2">
      <c r="A969" s="122"/>
      <c r="B969" s="61"/>
      <c r="C969" s="115"/>
      <c r="D969" s="112"/>
    </row>
    <row r="970" spans="1:4" x14ac:dyDescent="0.2">
      <c r="A970" s="122" t="s">
        <v>716</v>
      </c>
      <c r="B970" s="61" t="s">
        <v>717</v>
      </c>
      <c r="C970" s="115" t="s">
        <v>75</v>
      </c>
      <c r="D970" s="112">
        <v>1</v>
      </c>
    </row>
    <row r="971" spans="1:4" x14ac:dyDescent="0.2">
      <c r="A971" s="122"/>
      <c r="B971" s="61"/>
      <c r="C971" s="115"/>
      <c r="D971" s="112"/>
    </row>
    <row r="972" spans="1:4" ht="31.5" x14ac:dyDescent="0.2">
      <c r="A972" s="122" t="s">
        <v>718</v>
      </c>
      <c r="B972" s="61" t="s">
        <v>719</v>
      </c>
      <c r="C972" s="115"/>
      <c r="D972" s="112"/>
    </row>
    <row r="973" spans="1:4" x14ac:dyDescent="0.2">
      <c r="A973" s="122"/>
      <c r="B973" s="61"/>
      <c r="C973" s="115"/>
      <c r="D973" s="112"/>
    </row>
    <row r="974" spans="1:4" x14ac:dyDescent="0.2">
      <c r="A974" s="122" t="s">
        <v>720</v>
      </c>
      <c r="B974" s="61" t="s">
        <v>721</v>
      </c>
      <c r="C974" s="115" t="s">
        <v>75</v>
      </c>
      <c r="D974" s="112">
        <v>3</v>
      </c>
    </row>
    <row r="975" spans="1:4" x14ac:dyDescent="0.2">
      <c r="A975" s="122"/>
      <c r="B975" s="61"/>
      <c r="C975" s="115"/>
      <c r="D975" s="112"/>
    </row>
    <row r="976" spans="1:4" ht="21" x14ac:dyDescent="0.2">
      <c r="A976" s="122" t="s">
        <v>722</v>
      </c>
      <c r="B976" s="61" t="s">
        <v>723</v>
      </c>
      <c r="C976" s="115"/>
      <c r="D976" s="112"/>
    </row>
    <row r="977" spans="1:4" x14ac:dyDescent="0.2">
      <c r="A977" s="122"/>
      <c r="B977" s="61"/>
      <c r="C977" s="115"/>
      <c r="D977" s="112"/>
    </row>
    <row r="978" spans="1:4" x14ac:dyDescent="0.2">
      <c r="A978" s="122" t="s">
        <v>724</v>
      </c>
      <c r="B978" s="61" t="s">
        <v>705</v>
      </c>
      <c r="C978" s="115" t="s">
        <v>75</v>
      </c>
      <c r="D978" s="112">
        <v>2</v>
      </c>
    </row>
    <row r="979" spans="1:4" x14ac:dyDescent="0.2">
      <c r="A979" s="122"/>
      <c r="B979" s="61"/>
      <c r="C979" s="115"/>
      <c r="D979" s="112"/>
    </row>
    <row r="980" spans="1:4" ht="21" x14ac:dyDescent="0.2">
      <c r="A980" s="122" t="s">
        <v>725</v>
      </c>
      <c r="B980" s="61" t="s">
        <v>726</v>
      </c>
      <c r="C980" s="115" t="s">
        <v>75</v>
      </c>
      <c r="D980" s="112">
        <v>1</v>
      </c>
    </row>
    <row r="981" spans="1:4" x14ac:dyDescent="0.2">
      <c r="A981" s="122"/>
      <c r="B981" s="61"/>
      <c r="C981" s="115"/>
      <c r="D981" s="112"/>
    </row>
    <row r="982" spans="1:4" ht="21" x14ac:dyDescent="0.2">
      <c r="A982" s="122" t="s">
        <v>727</v>
      </c>
      <c r="B982" s="61" t="s">
        <v>728</v>
      </c>
      <c r="C982" s="115" t="s">
        <v>75</v>
      </c>
      <c r="D982" s="112">
        <v>1</v>
      </c>
    </row>
    <row r="983" spans="1:4" x14ac:dyDescent="0.2">
      <c r="A983" s="122"/>
      <c r="B983" s="61"/>
      <c r="C983" s="115"/>
      <c r="D983" s="112"/>
    </row>
    <row r="984" spans="1:4" ht="21" x14ac:dyDescent="0.2">
      <c r="A984" s="122" t="s">
        <v>729</v>
      </c>
      <c r="B984" s="61" t="s">
        <v>730</v>
      </c>
      <c r="C984" s="115" t="s">
        <v>75</v>
      </c>
      <c r="D984" s="112">
        <v>1</v>
      </c>
    </row>
    <row r="985" spans="1:4" x14ac:dyDescent="0.2">
      <c r="A985" s="122"/>
      <c r="B985" s="61"/>
      <c r="C985" s="115"/>
      <c r="D985" s="112"/>
    </row>
    <row r="986" spans="1:4" x14ac:dyDescent="0.2">
      <c r="A986" s="122" t="s">
        <v>58</v>
      </c>
      <c r="B986" s="61" t="s">
        <v>731</v>
      </c>
      <c r="C986" s="115"/>
      <c r="D986" s="112"/>
    </row>
    <row r="987" spans="1:4" x14ac:dyDescent="0.2">
      <c r="A987" s="122"/>
      <c r="B987" s="61"/>
      <c r="C987" s="115"/>
      <c r="D987" s="112"/>
    </row>
    <row r="988" spans="1:4" ht="42" x14ac:dyDescent="0.2">
      <c r="A988" s="122" t="s">
        <v>59</v>
      </c>
      <c r="B988" s="61" t="s">
        <v>732</v>
      </c>
      <c r="C988" s="115" t="s">
        <v>49</v>
      </c>
      <c r="D988" s="112">
        <v>1</v>
      </c>
    </row>
    <row r="989" spans="1:4" x14ac:dyDescent="0.2">
      <c r="A989" s="122"/>
      <c r="B989" s="61"/>
      <c r="C989" s="115"/>
      <c r="D989" s="112"/>
    </row>
    <row r="990" spans="1:4" ht="31.5" x14ac:dyDescent="0.2">
      <c r="A990" s="122" t="s">
        <v>101</v>
      </c>
      <c r="B990" s="61" t="s">
        <v>733</v>
      </c>
      <c r="C990" s="115"/>
      <c r="D990" s="112"/>
    </row>
    <row r="991" spans="1:4" x14ac:dyDescent="0.2">
      <c r="A991" s="122"/>
      <c r="B991" s="61"/>
      <c r="C991" s="115"/>
      <c r="D991" s="112"/>
    </row>
    <row r="992" spans="1:4" x14ac:dyDescent="0.2">
      <c r="A992" s="122" t="s">
        <v>180</v>
      </c>
      <c r="B992" s="61" t="s">
        <v>734</v>
      </c>
      <c r="C992" s="115" t="s">
        <v>64</v>
      </c>
      <c r="D992" s="112">
        <v>25</v>
      </c>
    </row>
    <row r="993" spans="1:4" x14ac:dyDescent="0.2">
      <c r="A993" s="122"/>
      <c r="B993" s="61"/>
      <c r="C993" s="115"/>
      <c r="D993" s="112"/>
    </row>
    <row r="994" spans="1:4" x14ac:dyDescent="0.2">
      <c r="A994" s="122" t="s">
        <v>735</v>
      </c>
      <c r="B994" s="61" t="s">
        <v>705</v>
      </c>
      <c r="C994" s="115" t="s">
        <v>64</v>
      </c>
      <c r="D994" s="112">
        <v>32</v>
      </c>
    </row>
    <row r="995" spans="1:4" x14ac:dyDescent="0.2">
      <c r="A995" s="122"/>
      <c r="B995" s="61"/>
      <c r="C995" s="115"/>
      <c r="D995" s="112"/>
    </row>
    <row r="996" spans="1:4" ht="21" x14ac:dyDescent="0.2">
      <c r="A996" s="122" t="s">
        <v>182</v>
      </c>
      <c r="B996" s="61" t="s">
        <v>736</v>
      </c>
      <c r="C996" s="115"/>
      <c r="D996" s="112"/>
    </row>
    <row r="997" spans="1:4" x14ac:dyDescent="0.2">
      <c r="A997" s="122"/>
      <c r="B997" s="61"/>
      <c r="C997" s="115"/>
      <c r="D997" s="112"/>
    </row>
    <row r="998" spans="1:4" x14ac:dyDescent="0.2">
      <c r="A998" s="122" t="s">
        <v>184</v>
      </c>
      <c r="B998" s="61" t="s">
        <v>734</v>
      </c>
      <c r="C998" s="115" t="s">
        <v>75</v>
      </c>
      <c r="D998" s="112">
        <v>4</v>
      </c>
    </row>
    <row r="999" spans="1:4" x14ac:dyDescent="0.2">
      <c r="A999" s="122"/>
      <c r="B999" s="61"/>
      <c r="C999" s="115"/>
      <c r="D999" s="112"/>
    </row>
    <row r="1000" spans="1:4" x14ac:dyDescent="0.2">
      <c r="A1000" s="122" t="s">
        <v>186</v>
      </c>
      <c r="B1000" s="61" t="s">
        <v>737</v>
      </c>
      <c r="C1000" s="115"/>
      <c r="D1000" s="112"/>
    </row>
    <row r="1001" spans="1:4" x14ac:dyDescent="0.2">
      <c r="A1001" s="122"/>
      <c r="B1001" s="61"/>
      <c r="C1001" s="115"/>
      <c r="D1001" s="112"/>
    </row>
    <row r="1002" spans="1:4" x14ac:dyDescent="0.2">
      <c r="A1002" s="122" t="s">
        <v>738</v>
      </c>
      <c r="B1002" s="61" t="s">
        <v>734</v>
      </c>
      <c r="C1002" s="115" t="s">
        <v>75</v>
      </c>
      <c r="D1002" s="112">
        <v>4</v>
      </c>
    </row>
    <row r="1003" spans="1:4" x14ac:dyDescent="0.2">
      <c r="A1003" s="122"/>
      <c r="B1003" s="61"/>
      <c r="C1003" s="115"/>
      <c r="D1003" s="112"/>
    </row>
    <row r="1004" spans="1:4" ht="21" x14ac:dyDescent="0.2">
      <c r="A1004" s="122" t="s">
        <v>188</v>
      </c>
      <c r="B1004" s="61" t="s">
        <v>703</v>
      </c>
      <c r="C1004" s="115"/>
      <c r="D1004" s="112"/>
    </row>
    <row r="1005" spans="1:4" x14ac:dyDescent="0.2">
      <c r="A1005" s="122"/>
      <c r="B1005" s="61"/>
      <c r="C1005" s="115"/>
      <c r="D1005" s="112"/>
    </row>
    <row r="1006" spans="1:4" x14ac:dyDescent="0.2">
      <c r="A1006" s="122" t="s">
        <v>190</v>
      </c>
      <c r="B1006" s="61" t="s">
        <v>705</v>
      </c>
      <c r="C1006" s="115" t="s">
        <v>75</v>
      </c>
      <c r="D1006" s="112">
        <v>4</v>
      </c>
    </row>
    <row r="1007" spans="1:4" x14ac:dyDescent="0.2">
      <c r="A1007" s="122"/>
      <c r="B1007" s="61"/>
      <c r="C1007" s="115"/>
      <c r="D1007" s="112"/>
    </row>
    <row r="1008" spans="1:4" ht="21" x14ac:dyDescent="0.2">
      <c r="A1008" s="122" t="s">
        <v>739</v>
      </c>
      <c r="B1008" s="61" t="s">
        <v>740</v>
      </c>
      <c r="C1008" s="115" t="s">
        <v>75</v>
      </c>
      <c r="D1008" s="112">
        <v>1</v>
      </c>
    </row>
    <row r="1009" spans="1:4" x14ac:dyDescent="0.2">
      <c r="A1009" s="122"/>
      <c r="B1009" s="61"/>
      <c r="C1009" s="115"/>
      <c r="D1009" s="112"/>
    </row>
    <row r="1010" spans="1:4" ht="31.5" x14ac:dyDescent="0.2">
      <c r="A1010" s="122" t="s">
        <v>741</v>
      </c>
      <c r="B1010" s="61" t="s">
        <v>742</v>
      </c>
      <c r="C1010" s="115"/>
      <c r="D1010" s="112"/>
    </row>
    <row r="1011" spans="1:4" x14ac:dyDescent="0.2">
      <c r="A1011" s="122" t="s">
        <v>743</v>
      </c>
      <c r="B1011" s="61" t="s">
        <v>744</v>
      </c>
      <c r="C1011" s="115" t="s">
        <v>75</v>
      </c>
      <c r="D1011" s="112">
        <v>1</v>
      </c>
    </row>
    <row r="1012" spans="1:4" x14ac:dyDescent="0.2">
      <c r="A1012" s="122"/>
      <c r="B1012" s="61"/>
      <c r="C1012" s="115"/>
      <c r="D1012" s="112"/>
    </row>
    <row r="1013" spans="1:4" ht="21" x14ac:dyDescent="0.2">
      <c r="A1013" s="122" t="s">
        <v>745</v>
      </c>
      <c r="B1013" s="61" t="s">
        <v>708</v>
      </c>
      <c r="C1013" s="115" t="s">
        <v>75</v>
      </c>
      <c r="D1013" s="112">
        <v>1</v>
      </c>
    </row>
    <row r="1014" spans="1:4" x14ac:dyDescent="0.2">
      <c r="A1014" s="122"/>
      <c r="B1014" s="61"/>
      <c r="C1014" s="115"/>
      <c r="D1014" s="112"/>
    </row>
    <row r="1015" spans="1:4" x14ac:dyDescent="0.2">
      <c r="A1015" s="122" t="s">
        <v>746</v>
      </c>
      <c r="B1015" s="61" t="s">
        <v>709</v>
      </c>
      <c r="C1015" s="115"/>
      <c r="D1015" s="112"/>
    </row>
    <row r="1016" spans="1:4" x14ac:dyDescent="0.2">
      <c r="A1016" s="122"/>
      <c r="B1016" s="61"/>
      <c r="C1016" s="115"/>
      <c r="D1016" s="112"/>
    </row>
    <row r="1017" spans="1:4" x14ac:dyDescent="0.2">
      <c r="A1017" s="122" t="s">
        <v>747</v>
      </c>
      <c r="B1017" s="61" t="s">
        <v>705</v>
      </c>
      <c r="C1017" s="115" t="s">
        <v>75</v>
      </c>
      <c r="D1017" s="112">
        <v>2</v>
      </c>
    </row>
    <row r="1018" spans="1:4" x14ac:dyDescent="0.2">
      <c r="A1018" s="122"/>
      <c r="B1018" s="61"/>
      <c r="C1018" s="115"/>
      <c r="D1018" s="112"/>
    </row>
    <row r="1019" spans="1:4" x14ac:dyDescent="0.2">
      <c r="A1019" s="122" t="s">
        <v>748</v>
      </c>
      <c r="B1019" s="61" t="s">
        <v>710</v>
      </c>
      <c r="C1019" s="115"/>
      <c r="D1019" s="112"/>
    </row>
    <row r="1020" spans="1:4" x14ac:dyDescent="0.2">
      <c r="A1020" s="122"/>
      <c r="B1020" s="61"/>
      <c r="C1020" s="115"/>
      <c r="D1020" s="112"/>
    </row>
    <row r="1021" spans="1:4" x14ac:dyDescent="0.2">
      <c r="A1021" s="122" t="s">
        <v>749</v>
      </c>
      <c r="B1021" s="61" t="s">
        <v>705</v>
      </c>
      <c r="C1021" s="115" t="s">
        <v>75</v>
      </c>
      <c r="D1021" s="112">
        <v>1</v>
      </c>
    </row>
    <row r="1022" spans="1:4" x14ac:dyDescent="0.2">
      <c r="A1022" s="122"/>
      <c r="B1022" s="61"/>
      <c r="C1022" s="115"/>
      <c r="D1022" s="112"/>
    </row>
    <row r="1023" spans="1:4" ht="31.5" x14ac:dyDescent="0.2">
      <c r="A1023" s="122" t="s">
        <v>750</v>
      </c>
      <c r="B1023" s="61" t="s">
        <v>751</v>
      </c>
      <c r="C1023" s="115"/>
      <c r="D1023" s="112"/>
    </row>
    <row r="1024" spans="1:4" x14ac:dyDescent="0.2">
      <c r="A1024" s="122"/>
      <c r="B1024" s="61"/>
      <c r="C1024" s="115"/>
      <c r="D1024" s="112"/>
    </row>
    <row r="1025" spans="1:4" x14ac:dyDescent="0.2">
      <c r="A1025" s="122" t="s">
        <v>752</v>
      </c>
      <c r="B1025" s="61" t="s">
        <v>753</v>
      </c>
      <c r="C1025" s="115" t="s">
        <v>75</v>
      </c>
      <c r="D1025" s="112">
        <v>1</v>
      </c>
    </row>
    <row r="1026" spans="1:4" x14ac:dyDescent="0.2">
      <c r="A1026" s="122"/>
      <c r="B1026" s="61"/>
      <c r="C1026" s="115"/>
      <c r="D1026" s="112"/>
    </row>
    <row r="1027" spans="1:4" x14ac:dyDescent="0.2">
      <c r="A1027" s="122" t="s">
        <v>61</v>
      </c>
      <c r="B1027" s="61" t="s">
        <v>754</v>
      </c>
      <c r="C1027" s="115"/>
      <c r="D1027" s="112"/>
    </row>
    <row r="1028" spans="1:4" x14ac:dyDescent="0.2">
      <c r="A1028" s="122"/>
      <c r="B1028" s="61"/>
      <c r="C1028" s="115"/>
      <c r="D1028" s="112"/>
    </row>
    <row r="1029" spans="1:4" ht="31.5" x14ac:dyDescent="0.2">
      <c r="A1029" s="122" t="s">
        <v>71</v>
      </c>
      <c r="B1029" s="61" t="s">
        <v>755</v>
      </c>
      <c r="C1029" s="115" t="s">
        <v>49</v>
      </c>
      <c r="D1029" s="112">
        <v>3</v>
      </c>
    </row>
    <row r="1030" spans="1:4" x14ac:dyDescent="0.2">
      <c r="A1030" s="122"/>
      <c r="B1030" s="61"/>
      <c r="C1030" s="115"/>
      <c r="D1030" s="112"/>
    </row>
    <row r="1031" spans="1:4" x14ac:dyDescent="0.2">
      <c r="A1031" s="122" t="s">
        <v>95</v>
      </c>
      <c r="B1031" s="114" t="s">
        <v>890</v>
      </c>
      <c r="C1031" s="115"/>
      <c r="D1031" s="112"/>
    </row>
    <row r="1032" spans="1:4" x14ac:dyDescent="0.2">
      <c r="A1032" s="122"/>
      <c r="B1032" s="61"/>
      <c r="C1032" s="115"/>
      <c r="D1032" s="112"/>
    </row>
    <row r="1033" spans="1:4" ht="31.5" x14ac:dyDescent="0.2">
      <c r="A1033" s="122" t="s">
        <v>133</v>
      </c>
      <c r="B1033" s="61" t="s">
        <v>891</v>
      </c>
      <c r="C1033" s="115"/>
      <c r="D1033" s="112"/>
    </row>
    <row r="1034" spans="1:4" x14ac:dyDescent="0.2">
      <c r="A1034" s="122"/>
      <c r="B1034" s="61"/>
      <c r="C1034" s="115"/>
      <c r="D1034" s="112"/>
    </row>
    <row r="1035" spans="1:4" ht="21" x14ac:dyDescent="0.2">
      <c r="A1035" s="122" t="s">
        <v>107</v>
      </c>
      <c r="B1035" s="61" t="s">
        <v>892</v>
      </c>
      <c r="C1035" s="115" t="s">
        <v>75</v>
      </c>
      <c r="D1035" s="112">
        <v>3</v>
      </c>
    </row>
    <row r="1036" spans="1:4" x14ac:dyDescent="0.2">
      <c r="A1036" s="122"/>
      <c r="B1036" s="61"/>
      <c r="C1036" s="115"/>
      <c r="D1036" s="112"/>
    </row>
    <row r="1037" spans="1:4" ht="21" x14ac:dyDescent="0.2">
      <c r="A1037" s="122" t="s">
        <v>214</v>
      </c>
      <c r="B1037" s="61" t="s">
        <v>893</v>
      </c>
      <c r="C1037" s="115" t="s">
        <v>75</v>
      </c>
      <c r="D1037" s="112">
        <v>1</v>
      </c>
    </row>
    <row r="1038" spans="1:4" x14ac:dyDescent="0.2">
      <c r="A1038" s="122"/>
      <c r="B1038" s="61"/>
      <c r="C1038" s="115"/>
      <c r="D1038" s="112"/>
    </row>
    <row r="1039" spans="1:4" ht="21" x14ac:dyDescent="0.2">
      <c r="A1039" s="122" t="s">
        <v>216</v>
      </c>
      <c r="B1039" s="61" t="s">
        <v>894</v>
      </c>
      <c r="C1039" s="115" t="s">
        <v>75</v>
      </c>
      <c r="D1039" s="112">
        <v>1</v>
      </c>
    </row>
    <row r="1040" spans="1:4" x14ac:dyDescent="0.2">
      <c r="A1040" s="122"/>
      <c r="B1040" s="61"/>
      <c r="C1040" s="115"/>
      <c r="D1040" s="112"/>
    </row>
    <row r="1041" spans="1:4" x14ac:dyDescent="0.2">
      <c r="A1041" s="122"/>
      <c r="B1041" s="61"/>
      <c r="C1041" s="115"/>
      <c r="D1041" s="112"/>
    </row>
    <row r="1042" spans="1:4" ht="31.5" x14ac:dyDescent="0.2">
      <c r="A1042" s="122" t="s">
        <v>134</v>
      </c>
      <c r="B1042" s="61" t="s">
        <v>895</v>
      </c>
      <c r="C1042" s="115"/>
      <c r="D1042" s="112"/>
    </row>
    <row r="1043" spans="1:4" x14ac:dyDescent="0.2">
      <c r="A1043" s="122"/>
      <c r="B1043" s="61"/>
      <c r="C1043" s="115"/>
      <c r="D1043" s="112"/>
    </row>
    <row r="1044" spans="1:4" ht="21" x14ac:dyDescent="0.2">
      <c r="A1044" s="122" t="s">
        <v>108</v>
      </c>
      <c r="B1044" s="61" t="s">
        <v>896</v>
      </c>
      <c r="C1044" s="115" t="s">
        <v>75</v>
      </c>
      <c r="D1044" s="112">
        <v>3</v>
      </c>
    </row>
    <row r="1045" spans="1:4" x14ac:dyDescent="0.2">
      <c r="A1045" s="122"/>
      <c r="B1045" s="61"/>
      <c r="C1045" s="115"/>
      <c r="D1045" s="112"/>
    </row>
    <row r="1046" spans="1:4" ht="21" x14ac:dyDescent="0.2">
      <c r="A1046" s="122" t="s">
        <v>135</v>
      </c>
      <c r="B1046" s="61" t="s">
        <v>897</v>
      </c>
      <c r="C1046" s="115" t="s">
        <v>75</v>
      </c>
      <c r="D1046" s="112">
        <v>1</v>
      </c>
    </row>
    <row r="1047" spans="1:4" x14ac:dyDescent="0.2">
      <c r="A1047" s="122"/>
      <c r="B1047" s="61"/>
      <c r="C1047" s="115"/>
      <c r="D1047" s="112"/>
    </row>
    <row r="1048" spans="1:4" ht="31.5" x14ac:dyDescent="0.2">
      <c r="A1048" s="122" t="s">
        <v>136</v>
      </c>
      <c r="B1048" s="61" t="s">
        <v>898</v>
      </c>
      <c r="C1048" s="115"/>
      <c r="D1048" s="112"/>
    </row>
    <row r="1049" spans="1:4" x14ac:dyDescent="0.2">
      <c r="A1049" s="122"/>
      <c r="B1049" s="61"/>
      <c r="C1049" s="115"/>
      <c r="D1049" s="112"/>
    </row>
    <row r="1050" spans="1:4" x14ac:dyDescent="0.2">
      <c r="A1050" s="122" t="s">
        <v>899</v>
      </c>
      <c r="B1050" s="61" t="s">
        <v>900</v>
      </c>
      <c r="C1050" s="115" t="s">
        <v>75</v>
      </c>
      <c r="D1050" s="112">
        <v>3</v>
      </c>
    </row>
    <row r="1051" spans="1:4" x14ac:dyDescent="0.2">
      <c r="A1051" s="122"/>
      <c r="B1051" s="61"/>
      <c r="C1051" s="115"/>
      <c r="D1051" s="112"/>
    </row>
    <row r="1052" spans="1:4" x14ac:dyDescent="0.2">
      <c r="A1052" s="122" t="s">
        <v>901</v>
      </c>
      <c r="B1052" s="61" t="s">
        <v>902</v>
      </c>
      <c r="C1052" s="115" t="s">
        <v>75</v>
      </c>
      <c r="D1052" s="112">
        <v>1</v>
      </c>
    </row>
    <row r="1053" spans="1:4" x14ac:dyDescent="0.2">
      <c r="A1053" s="122"/>
      <c r="B1053" s="61"/>
      <c r="C1053" s="115"/>
      <c r="D1053" s="112"/>
    </row>
    <row r="1054" spans="1:4" ht="31.5" x14ac:dyDescent="0.2">
      <c r="A1054" s="122" t="s">
        <v>137</v>
      </c>
      <c r="B1054" s="61" t="s">
        <v>903</v>
      </c>
      <c r="C1054" s="115"/>
      <c r="D1054" s="112"/>
    </row>
    <row r="1055" spans="1:4" x14ac:dyDescent="0.2">
      <c r="A1055" s="122"/>
      <c r="B1055" s="61"/>
      <c r="C1055" s="115"/>
      <c r="D1055" s="112"/>
    </row>
    <row r="1056" spans="1:4" x14ac:dyDescent="0.2">
      <c r="A1056" s="122" t="s">
        <v>904</v>
      </c>
      <c r="B1056" s="61" t="s">
        <v>905</v>
      </c>
      <c r="C1056" s="115" t="s">
        <v>75</v>
      </c>
      <c r="D1056" s="112">
        <v>5</v>
      </c>
    </row>
    <row r="1057" spans="1:4" x14ac:dyDescent="0.2">
      <c r="A1057" s="122"/>
      <c r="B1057" s="61"/>
      <c r="C1057" s="115"/>
      <c r="D1057" s="112"/>
    </row>
    <row r="1058" spans="1:4" ht="31.5" x14ac:dyDescent="0.2">
      <c r="A1058" s="122" t="s">
        <v>138</v>
      </c>
      <c r="B1058" s="61" t="s">
        <v>906</v>
      </c>
      <c r="C1058" s="115"/>
      <c r="D1058" s="112"/>
    </row>
    <row r="1059" spans="1:4" x14ac:dyDescent="0.2">
      <c r="A1059" s="122"/>
      <c r="B1059" s="61"/>
      <c r="C1059" s="115"/>
      <c r="D1059" s="112"/>
    </row>
    <row r="1060" spans="1:4" x14ac:dyDescent="0.2">
      <c r="A1060" s="122" t="s">
        <v>907</v>
      </c>
      <c r="B1060" s="61" t="s">
        <v>908</v>
      </c>
      <c r="C1060" s="115" t="s">
        <v>75</v>
      </c>
      <c r="D1060" s="112">
        <v>8</v>
      </c>
    </row>
    <row r="1061" spans="1:4" x14ac:dyDescent="0.2">
      <c r="A1061" s="122"/>
      <c r="B1061" s="61"/>
      <c r="C1061" s="115"/>
      <c r="D1061" s="112"/>
    </row>
    <row r="1062" spans="1:4" x14ac:dyDescent="0.2">
      <c r="A1062" s="122" t="s">
        <v>909</v>
      </c>
      <c r="B1062" s="61" t="s">
        <v>910</v>
      </c>
      <c r="C1062" s="115" t="s">
        <v>75</v>
      </c>
      <c r="D1062" s="112">
        <v>3</v>
      </c>
    </row>
    <row r="1063" spans="1:4" x14ac:dyDescent="0.2">
      <c r="A1063" s="122"/>
      <c r="B1063" s="61"/>
      <c r="C1063" s="115"/>
      <c r="D1063" s="112"/>
    </row>
    <row r="1064" spans="1:4" x14ac:dyDescent="0.2">
      <c r="A1064" s="122" t="s">
        <v>911</v>
      </c>
      <c r="B1064" s="61" t="s">
        <v>912</v>
      </c>
      <c r="C1064" s="115" t="s">
        <v>75</v>
      </c>
      <c r="D1064" s="112">
        <v>1</v>
      </c>
    </row>
    <row r="1065" spans="1:4" x14ac:dyDescent="0.2">
      <c r="A1065" s="122"/>
      <c r="B1065" s="61"/>
      <c r="C1065" s="115"/>
      <c r="D1065" s="112"/>
    </row>
    <row r="1066" spans="1:4" ht="42" x14ac:dyDescent="0.2">
      <c r="A1066" s="122" t="s">
        <v>139</v>
      </c>
      <c r="B1066" s="61" t="s">
        <v>913</v>
      </c>
      <c r="C1066" s="115"/>
      <c r="D1066" s="112"/>
    </row>
    <row r="1067" spans="1:4" x14ac:dyDescent="0.2">
      <c r="A1067" s="122"/>
      <c r="B1067" s="61"/>
      <c r="C1067" s="115"/>
      <c r="D1067" s="112"/>
    </row>
    <row r="1068" spans="1:4" ht="31.5" x14ac:dyDescent="0.2">
      <c r="A1068" s="122" t="s">
        <v>914</v>
      </c>
      <c r="B1068" s="61" t="s">
        <v>915</v>
      </c>
      <c r="C1068" s="115" t="s">
        <v>75</v>
      </c>
      <c r="D1068" s="112">
        <v>1</v>
      </c>
    </row>
    <row r="1069" spans="1:4" x14ac:dyDescent="0.2">
      <c r="A1069" s="122"/>
      <c r="B1069" s="61"/>
      <c r="C1069" s="115"/>
      <c r="D1069" s="112"/>
    </row>
    <row r="1070" spans="1:4" ht="42" x14ac:dyDescent="0.2">
      <c r="A1070" s="122" t="s">
        <v>501</v>
      </c>
      <c r="B1070" s="61" t="s">
        <v>916</v>
      </c>
      <c r="C1070" s="115" t="s">
        <v>49</v>
      </c>
      <c r="D1070" s="112">
        <v>1</v>
      </c>
    </row>
    <row r="1071" spans="1:4" x14ac:dyDescent="0.2">
      <c r="A1071" s="122"/>
      <c r="B1071" s="61"/>
      <c r="C1071" s="115"/>
      <c r="D1071" s="112"/>
    </row>
    <row r="1072" spans="1:4" x14ac:dyDescent="0.2">
      <c r="A1072" s="117" t="s">
        <v>793</v>
      </c>
      <c r="B1072" s="118"/>
      <c r="C1072" s="115"/>
      <c r="D1072" s="112"/>
    </row>
    <row r="1073" spans="1:4" x14ac:dyDescent="0.2">
      <c r="A1073" s="113"/>
      <c r="B1073" s="61"/>
      <c r="C1073" s="115"/>
      <c r="D1073" s="112"/>
    </row>
    <row r="1074" spans="1:4" x14ac:dyDescent="0.2">
      <c r="A1074" s="122" t="s">
        <v>44</v>
      </c>
      <c r="B1074" s="61" t="s">
        <v>756</v>
      </c>
      <c r="C1074" s="115"/>
      <c r="D1074" s="112"/>
    </row>
    <row r="1075" spans="1:4" x14ac:dyDescent="0.2">
      <c r="A1075" s="122"/>
      <c r="B1075" s="61"/>
      <c r="C1075" s="115"/>
      <c r="D1075" s="112"/>
    </row>
    <row r="1076" spans="1:4" ht="31.5" x14ac:dyDescent="0.2">
      <c r="A1076" s="122" t="s">
        <v>45</v>
      </c>
      <c r="B1076" s="61" t="s">
        <v>757</v>
      </c>
      <c r="C1076" s="115" t="s">
        <v>49</v>
      </c>
      <c r="D1076" s="112">
        <v>1</v>
      </c>
    </row>
    <row r="1077" spans="1:4" x14ac:dyDescent="0.2">
      <c r="A1077" s="122"/>
      <c r="B1077" s="61"/>
      <c r="C1077" s="115"/>
      <c r="D1077" s="112"/>
    </row>
    <row r="1078" spans="1:4" ht="31.5" x14ac:dyDescent="0.2">
      <c r="A1078" s="122" t="s">
        <v>46</v>
      </c>
      <c r="B1078" s="61" t="s">
        <v>758</v>
      </c>
      <c r="C1078" s="115" t="s">
        <v>75</v>
      </c>
      <c r="D1078" s="112">
        <v>86</v>
      </c>
    </row>
    <row r="1079" spans="1:4" x14ac:dyDescent="0.2">
      <c r="A1079" s="122"/>
      <c r="B1079" s="61"/>
      <c r="C1079" s="115"/>
      <c r="D1079" s="112"/>
    </row>
    <row r="1080" spans="1:4" ht="31.5" x14ac:dyDescent="0.2">
      <c r="A1080" s="122" t="s">
        <v>47</v>
      </c>
      <c r="B1080" s="61" t="s">
        <v>759</v>
      </c>
      <c r="C1080" s="115" t="s">
        <v>75</v>
      </c>
      <c r="D1080" s="112">
        <v>1</v>
      </c>
    </row>
    <row r="1081" spans="1:4" x14ac:dyDescent="0.2">
      <c r="A1081" s="122"/>
      <c r="B1081" s="61"/>
      <c r="C1081" s="115"/>
      <c r="D1081" s="112"/>
    </row>
    <row r="1082" spans="1:4" ht="21" x14ac:dyDescent="0.2">
      <c r="A1082" s="122" t="s">
        <v>48</v>
      </c>
      <c r="B1082" s="61" t="s">
        <v>760</v>
      </c>
      <c r="C1082" s="115" t="s">
        <v>75</v>
      </c>
      <c r="D1082" s="112">
        <v>5</v>
      </c>
    </row>
    <row r="1083" spans="1:4" x14ac:dyDescent="0.2">
      <c r="A1083" s="122"/>
      <c r="B1083" s="61"/>
      <c r="C1083" s="115"/>
      <c r="D1083" s="112"/>
    </row>
    <row r="1084" spans="1:4" ht="31.5" x14ac:dyDescent="0.2">
      <c r="A1084" s="122" t="s">
        <v>77</v>
      </c>
      <c r="B1084" s="61" t="s">
        <v>794</v>
      </c>
      <c r="C1084" s="115" t="s">
        <v>75</v>
      </c>
      <c r="D1084" s="112">
        <v>3</v>
      </c>
    </row>
    <row r="1085" spans="1:4" x14ac:dyDescent="0.2">
      <c r="A1085" s="122"/>
      <c r="B1085" s="61"/>
      <c r="C1085" s="115"/>
      <c r="D1085" s="112"/>
    </row>
    <row r="1086" spans="1:4" ht="21" x14ac:dyDescent="0.2">
      <c r="A1086" s="122" t="s">
        <v>97</v>
      </c>
      <c r="B1086" s="61" t="s">
        <v>761</v>
      </c>
      <c r="C1086" s="115" t="s">
        <v>75</v>
      </c>
      <c r="D1086" s="112">
        <v>1</v>
      </c>
    </row>
    <row r="1087" spans="1:4" x14ac:dyDescent="0.2">
      <c r="A1087" s="122"/>
      <c r="B1087" s="61"/>
      <c r="C1087" s="115"/>
      <c r="D1087" s="112"/>
    </row>
    <row r="1088" spans="1:4" ht="21" x14ac:dyDescent="0.2">
      <c r="A1088" s="122" t="s">
        <v>98</v>
      </c>
      <c r="B1088" s="61" t="s">
        <v>762</v>
      </c>
      <c r="C1088" s="115" t="s">
        <v>75</v>
      </c>
      <c r="D1088" s="112">
        <v>50</v>
      </c>
    </row>
    <row r="1089" spans="1:4" x14ac:dyDescent="0.2">
      <c r="A1089" s="122"/>
      <c r="B1089" s="61"/>
      <c r="C1089" s="115"/>
      <c r="D1089" s="112"/>
    </row>
    <row r="1090" spans="1:4" x14ac:dyDescent="0.2">
      <c r="A1090" s="122" t="s">
        <v>52</v>
      </c>
      <c r="B1090" s="61" t="s">
        <v>763</v>
      </c>
      <c r="C1090" s="115"/>
      <c r="D1090" s="112"/>
    </row>
    <row r="1091" spans="1:4" x14ac:dyDescent="0.2">
      <c r="A1091" s="122"/>
      <c r="B1091" s="61"/>
      <c r="C1091" s="115"/>
      <c r="D1091" s="112"/>
    </row>
    <row r="1092" spans="1:4" ht="31.5" x14ac:dyDescent="0.2">
      <c r="A1092" s="122" t="s">
        <v>53</v>
      </c>
      <c r="B1092" s="61" t="s">
        <v>764</v>
      </c>
      <c r="C1092" s="115" t="s">
        <v>75</v>
      </c>
      <c r="D1092" s="112">
        <v>5</v>
      </c>
    </row>
    <row r="1093" spans="1:4" x14ac:dyDescent="0.2">
      <c r="A1093" s="122"/>
      <c r="B1093" s="61"/>
      <c r="C1093" s="115"/>
      <c r="D1093" s="112"/>
    </row>
    <row r="1094" spans="1:4" x14ac:dyDescent="0.2">
      <c r="A1094" s="122" t="s">
        <v>56</v>
      </c>
      <c r="B1094" s="61" t="s">
        <v>765</v>
      </c>
      <c r="C1094" s="115"/>
      <c r="D1094" s="112"/>
    </row>
    <row r="1095" spans="1:4" x14ac:dyDescent="0.2">
      <c r="A1095" s="122"/>
      <c r="B1095" s="61"/>
      <c r="C1095" s="115"/>
      <c r="D1095" s="112"/>
    </row>
    <row r="1096" spans="1:4" x14ac:dyDescent="0.2">
      <c r="A1096" s="122" t="s">
        <v>57</v>
      </c>
      <c r="B1096" s="61" t="s">
        <v>766</v>
      </c>
      <c r="C1096" s="115" t="s">
        <v>64</v>
      </c>
      <c r="D1096" s="112">
        <v>500</v>
      </c>
    </row>
    <row r="1097" spans="1:4" x14ac:dyDescent="0.2">
      <c r="A1097" s="122"/>
      <c r="B1097" s="61"/>
      <c r="C1097" s="115"/>
      <c r="D1097" s="112"/>
    </row>
    <row r="1098" spans="1:4" x14ac:dyDescent="0.2">
      <c r="A1098" s="122" t="s">
        <v>68</v>
      </c>
      <c r="B1098" s="61" t="s">
        <v>767</v>
      </c>
      <c r="C1098" s="115" t="s">
        <v>64</v>
      </c>
      <c r="D1098" s="112">
        <v>60</v>
      </c>
    </row>
    <row r="1099" spans="1:4" x14ac:dyDescent="0.2">
      <c r="A1099" s="122"/>
      <c r="B1099" s="61"/>
      <c r="C1099" s="115"/>
      <c r="D1099" s="112"/>
    </row>
    <row r="1100" spans="1:4" x14ac:dyDescent="0.2">
      <c r="A1100" s="122" t="s">
        <v>81</v>
      </c>
      <c r="B1100" s="61" t="s">
        <v>768</v>
      </c>
      <c r="C1100" s="115" t="s">
        <v>64</v>
      </c>
      <c r="D1100" s="112">
        <v>50</v>
      </c>
    </row>
    <row r="1101" spans="1:4" x14ac:dyDescent="0.2">
      <c r="A1101" s="122"/>
      <c r="B1101" s="61"/>
      <c r="C1101" s="115"/>
      <c r="D1101" s="112"/>
    </row>
    <row r="1102" spans="1:4" x14ac:dyDescent="0.2">
      <c r="A1102" s="122" t="s">
        <v>89</v>
      </c>
      <c r="B1102" s="61" t="s">
        <v>769</v>
      </c>
      <c r="C1102" s="115" t="s">
        <v>64</v>
      </c>
      <c r="D1102" s="112">
        <v>400</v>
      </c>
    </row>
    <row r="1103" spans="1:4" x14ac:dyDescent="0.2">
      <c r="A1103" s="122"/>
      <c r="B1103" s="61"/>
      <c r="C1103" s="115"/>
      <c r="D1103" s="112"/>
    </row>
    <row r="1104" spans="1:4" x14ac:dyDescent="0.2">
      <c r="A1104" s="122" t="s">
        <v>83</v>
      </c>
      <c r="B1104" s="61" t="s">
        <v>770</v>
      </c>
      <c r="C1104" s="115" t="s">
        <v>75</v>
      </c>
      <c r="D1104" s="112">
        <v>5</v>
      </c>
    </row>
    <row r="1105" spans="1:4" x14ac:dyDescent="0.2">
      <c r="A1105" s="122"/>
      <c r="B1105" s="61"/>
      <c r="C1105" s="115"/>
      <c r="D1105" s="112"/>
    </row>
    <row r="1106" spans="1:4" x14ac:dyDescent="0.2">
      <c r="A1106" s="122" t="s">
        <v>99</v>
      </c>
      <c r="B1106" s="61" t="s">
        <v>771</v>
      </c>
      <c r="C1106" s="115" t="s">
        <v>75</v>
      </c>
      <c r="D1106" s="112">
        <v>8</v>
      </c>
    </row>
    <row r="1107" spans="1:4" x14ac:dyDescent="0.2">
      <c r="A1107" s="122"/>
      <c r="B1107" s="61"/>
      <c r="C1107" s="115"/>
      <c r="D1107" s="112"/>
    </row>
    <row r="1108" spans="1:4" x14ac:dyDescent="0.2">
      <c r="A1108" s="122" t="s">
        <v>58</v>
      </c>
      <c r="B1108" s="61" t="s">
        <v>772</v>
      </c>
      <c r="C1108" s="115"/>
      <c r="D1108" s="112"/>
    </row>
    <row r="1109" spans="1:4" x14ac:dyDescent="0.2">
      <c r="A1109" s="122"/>
      <c r="B1109" s="61"/>
      <c r="C1109" s="115"/>
      <c r="D1109" s="112"/>
    </row>
    <row r="1110" spans="1:4" ht="21" x14ac:dyDescent="0.2">
      <c r="A1110" s="122" t="s">
        <v>59</v>
      </c>
      <c r="B1110" s="61" t="s">
        <v>773</v>
      </c>
      <c r="C1110" s="115" t="s">
        <v>49</v>
      </c>
      <c r="D1110" s="112">
        <v>1</v>
      </c>
    </row>
    <row r="1111" spans="1:4" x14ac:dyDescent="0.2">
      <c r="A1111" s="113"/>
      <c r="B1111" s="61"/>
      <c r="C1111" s="115"/>
      <c r="D1111" s="112"/>
    </row>
    <row r="1112" spans="1:4" x14ac:dyDescent="0.2">
      <c r="A1112" s="117" t="s">
        <v>774</v>
      </c>
      <c r="B1112" s="118"/>
      <c r="C1112" s="115"/>
      <c r="D1112" s="112"/>
    </row>
    <row r="1113" spans="1:4" x14ac:dyDescent="0.2">
      <c r="A1113" s="113"/>
      <c r="B1113" s="61"/>
      <c r="C1113" s="115"/>
      <c r="D1113" s="112"/>
    </row>
    <row r="1114" spans="1:4" ht="42" x14ac:dyDescent="0.2">
      <c r="A1114" s="125" t="s">
        <v>44</v>
      </c>
      <c r="B1114" s="61" t="s">
        <v>775</v>
      </c>
      <c r="C1114" s="115" t="s">
        <v>64</v>
      </c>
      <c r="D1114" s="112">
        <v>13.45</v>
      </c>
    </row>
    <row r="1115" spans="1:4" x14ac:dyDescent="0.2">
      <c r="A1115" s="113"/>
      <c r="B1115" s="61"/>
      <c r="C1115" s="115"/>
      <c r="D1115" s="112"/>
    </row>
    <row r="1116" spans="1:4" ht="31.5" x14ac:dyDescent="0.2">
      <c r="A1116" s="113" t="s">
        <v>52</v>
      </c>
      <c r="B1116" s="61" t="s">
        <v>776</v>
      </c>
      <c r="C1116" s="115"/>
      <c r="D1116" s="112"/>
    </row>
    <row r="1117" spans="1:4" x14ac:dyDescent="0.2">
      <c r="A1117" s="113"/>
      <c r="B1117" s="61"/>
      <c r="C1117" s="115"/>
      <c r="D1117" s="112"/>
    </row>
    <row r="1118" spans="1:4" x14ac:dyDescent="0.2">
      <c r="A1118" s="113" t="s">
        <v>53</v>
      </c>
      <c r="B1118" s="61" t="s">
        <v>777</v>
      </c>
      <c r="C1118" s="115" t="s">
        <v>64</v>
      </c>
      <c r="D1118" s="112">
        <v>2.35</v>
      </c>
    </row>
    <row r="1119" spans="1:4" x14ac:dyDescent="0.2">
      <c r="A1119" s="113"/>
      <c r="B1119" s="61"/>
      <c r="C1119" s="115"/>
      <c r="D1119" s="112"/>
    </row>
    <row r="1120" spans="1:4" x14ac:dyDescent="0.2">
      <c r="A1120" s="113" t="s">
        <v>55</v>
      </c>
      <c r="B1120" s="61" t="s">
        <v>778</v>
      </c>
      <c r="C1120" s="115" t="s">
        <v>64</v>
      </c>
      <c r="D1120" s="112">
        <v>37.85</v>
      </c>
    </row>
    <row r="1121" spans="1:4" x14ac:dyDescent="0.2">
      <c r="A1121" s="113"/>
      <c r="B1121" s="61"/>
      <c r="C1121" s="115"/>
      <c r="D1121" s="112"/>
    </row>
    <row r="1122" spans="1:4" x14ac:dyDescent="0.2">
      <c r="A1122" s="113" t="s">
        <v>65</v>
      </c>
      <c r="B1122" s="61" t="s">
        <v>779</v>
      </c>
      <c r="C1122" s="115" t="s">
        <v>64</v>
      </c>
      <c r="D1122" s="112">
        <v>23.15</v>
      </c>
    </row>
    <row r="1123" spans="1:4" x14ac:dyDescent="0.2">
      <c r="A1123" s="113"/>
      <c r="B1123" s="61"/>
      <c r="C1123" s="115"/>
      <c r="D1123" s="112"/>
    </row>
    <row r="1124" spans="1:4" x14ac:dyDescent="0.2">
      <c r="A1124" s="113" t="s">
        <v>78</v>
      </c>
      <c r="B1124" s="61" t="s">
        <v>780</v>
      </c>
      <c r="C1124" s="115" t="s">
        <v>64</v>
      </c>
      <c r="D1124" s="112">
        <v>44</v>
      </c>
    </row>
    <row r="1125" spans="1:4" x14ac:dyDescent="0.2">
      <c r="A1125" s="113"/>
      <c r="B1125" s="61"/>
      <c r="C1125" s="115"/>
      <c r="D1125" s="112"/>
    </row>
    <row r="1126" spans="1:4" x14ac:dyDescent="0.2">
      <c r="A1126" s="113" t="s">
        <v>87</v>
      </c>
      <c r="B1126" s="61" t="s">
        <v>781</v>
      </c>
      <c r="C1126" s="115" t="s">
        <v>64</v>
      </c>
      <c r="D1126" s="112">
        <v>61.4</v>
      </c>
    </row>
    <row r="1127" spans="1:4" x14ac:dyDescent="0.2">
      <c r="A1127" s="113"/>
      <c r="B1127" s="61"/>
      <c r="C1127" s="115"/>
      <c r="D1127" s="112"/>
    </row>
    <row r="1128" spans="1:4" ht="21" x14ac:dyDescent="0.2">
      <c r="A1128" s="113" t="s">
        <v>56</v>
      </c>
      <c r="B1128" s="61" t="s">
        <v>782</v>
      </c>
      <c r="C1128" s="115" t="s">
        <v>75</v>
      </c>
      <c r="D1128" s="112">
        <v>5</v>
      </c>
    </row>
    <row r="1129" spans="1:4" x14ac:dyDescent="0.2">
      <c r="A1129" s="113"/>
      <c r="B1129" s="61"/>
      <c r="C1129" s="115"/>
      <c r="D1129" s="112"/>
    </row>
    <row r="1130" spans="1:4" ht="21" x14ac:dyDescent="0.2">
      <c r="A1130" s="113" t="s">
        <v>58</v>
      </c>
      <c r="B1130" s="61" t="s">
        <v>783</v>
      </c>
      <c r="C1130" s="115" t="s">
        <v>75</v>
      </c>
      <c r="D1130" s="112">
        <v>4</v>
      </c>
    </row>
    <row r="1131" spans="1:4" x14ac:dyDescent="0.2">
      <c r="A1131" s="113"/>
      <c r="B1131" s="61"/>
      <c r="C1131" s="115"/>
      <c r="D1131" s="112"/>
    </row>
    <row r="1132" spans="1:4" ht="21" x14ac:dyDescent="0.2">
      <c r="A1132" s="113" t="s">
        <v>61</v>
      </c>
      <c r="B1132" s="61" t="s">
        <v>784</v>
      </c>
      <c r="C1132" s="115" t="s">
        <v>75</v>
      </c>
      <c r="D1132" s="112">
        <v>5</v>
      </c>
    </row>
    <row r="1133" spans="1:4" x14ac:dyDescent="0.2">
      <c r="A1133" s="113"/>
      <c r="B1133" s="61"/>
      <c r="C1133" s="115"/>
      <c r="D1133" s="112"/>
    </row>
    <row r="1134" spans="1:4" ht="21" x14ac:dyDescent="0.2">
      <c r="A1134" s="113" t="s">
        <v>95</v>
      </c>
      <c r="B1134" s="61" t="s">
        <v>785</v>
      </c>
      <c r="C1134" s="115" t="s">
        <v>75</v>
      </c>
      <c r="D1134" s="112">
        <v>1</v>
      </c>
    </row>
    <row r="1135" spans="1:4" x14ac:dyDescent="0.2">
      <c r="A1135" s="113"/>
      <c r="B1135" s="61"/>
      <c r="C1135" s="115"/>
      <c r="D1135" s="112"/>
    </row>
    <row r="1136" spans="1:4" ht="42" x14ac:dyDescent="0.2">
      <c r="A1136" s="113" t="s">
        <v>96</v>
      </c>
      <c r="B1136" s="61" t="s">
        <v>786</v>
      </c>
      <c r="C1136" s="115" t="s">
        <v>49</v>
      </c>
      <c r="D1136" s="112">
        <v>1</v>
      </c>
    </row>
    <row r="1137" spans="1:4" x14ac:dyDescent="0.2">
      <c r="A1137" s="113"/>
      <c r="B1137" s="61"/>
      <c r="C1137" s="115"/>
      <c r="D1137" s="112"/>
    </row>
    <row r="1138" spans="1:4" ht="31.5" x14ac:dyDescent="0.2">
      <c r="A1138" s="113" t="s">
        <v>140</v>
      </c>
      <c r="B1138" s="61" t="s">
        <v>787</v>
      </c>
      <c r="C1138" s="115" t="s">
        <v>49</v>
      </c>
      <c r="D1138" s="112">
        <v>1</v>
      </c>
    </row>
    <row r="1139" spans="1:4" x14ac:dyDescent="0.2">
      <c r="A1139" s="113"/>
      <c r="B1139" s="61"/>
      <c r="C1139" s="115"/>
      <c r="D1139" s="112"/>
    </row>
    <row r="1140" spans="1:4" ht="52.5" x14ac:dyDescent="0.2">
      <c r="A1140" s="113" t="s">
        <v>270</v>
      </c>
      <c r="B1140" s="61" t="s">
        <v>788</v>
      </c>
      <c r="C1140" s="115" t="s">
        <v>49</v>
      </c>
      <c r="D1140" s="112">
        <v>1</v>
      </c>
    </row>
    <row r="1141" spans="1:4" x14ac:dyDescent="0.2">
      <c r="A1141" s="113"/>
      <c r="B1141" s="61"/>
      <c r="C1141" s="115"/>
      <c r="D1141" s="112"/>
    </row>
    <row r="1142" spans="1:4" ht="13.7" customHeight="1" thickBot="1" x14ac:dyDescent="0.25">
      <c r="A1142" s="126"/>
      <c r="B1142" s="127"/>
      <c r="C1142" s="128"/>
      <c r="D1142" s="129"/>
    </row>
    <row r="1143" spans="1:4" ht="13.7" customHeight="1" x14ac:dyDescent="0.2">
      <c r="A1143" s="62"/>
    </row>
  </sheetData>
  <mergeCells count="4">
    <mergeCell ref="A5:C6"/>
    <mergeCell ref="A7:A8"/>
    <mergeCell ref="C7:C8"/>
    <mergeCell ref="B7:B8"/>
  </mergeCells>
  <pageMargins left="0.78740157480314965" right="0.39370078740157483" top="0.39370078740157483" bottom="0.59055118110236227" header="1.5748031496062993" footer="0.39370078740157483"/>
  <pageSetup paperSize="9" scale="60" orientation="portrait" horizontalDpi="4294967293" verticalDpi="4294967293" r:id="rId1"/>
  <headerFooter alignWithMargins="0">
    <oddHeader>&amp;R&amp;P de &amp;N</oddHeader>
    <oddFooter>&amp;L&amp;"Arial,Negrito"&amp;6Mod.10.6-2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rgb="FF00B0F0"/>
  </sheetPr>
  <dimension ref="A1:G358"/>
  <sheetViews>
    <sheetView view="pageBreakPreview" zoomScale="80" zoomScaleSheetLayoutView="80" workbookViewId="0">
      <selection activeCell="G37" sqref="G37"/>
    </sheetView>
  </sheetViews>
  <sheetFormatPr defaultColWidth="11.42578125" defaultRowHeight="12.75" x14ac:dyDescent="0.2"/>
  <cols>
    <col min="1" max="1" width="6.5703125" style="75" customWidth="1"/>
    <col min="2" max="2" width="50.42578125" style="79" customWidth="1"/>
    <col min="3" max="3" width="16.5703125" style="80" customWidth="1"/>
    <col min="4" max="4" width="16.5703125" style="64" customWidth="1"/>
    <col min="5" max="5" width="11.42578125" style="64"/>
    <col min="6" max="6" width="10.42578125" style="64" customWidth="1"/>
    <col min="7" max="7" width="14.42578125" style="64" customWidth="1"/>
    <col min="8" max="16384" width="11.42578125" style="64"/>
  </cols>
  <sheetData>
    <row r="1" spans="1:4" ht="17.100000000000001" customHeight="1" x14ac:dyDescent="0.2">
      <c r="A1" s="94" t="s">
        <v>15</v>
      </c>
      <c r="B1" s="95" t="s">
        <v>147</v>
      </c>
      <c r="C1" s="96"/>
      <c r="D1" s="97"/>
    </row>
    <row r="2" spans="1:4" ht="17.100000000000001" customHeight="1" x14ac:dyDescent="0.2">
      <c r="A2" s="98" t="s">
        <v>14</v>
      </c>
      <c r="B2" s="99" t="s">
        <v>146</v>
      </c>
      <c r="C2" s="90"/>
      <c r="D2" s="100"/>
    </row>
    <row r="3" spans="1:4" ht="17.100000000000001" customHeight="1" x14ac:dyDescent="0.2">
      <c r="A3" s="98" t="s">
        <v>925</v>
      </c>
      <c r="B3" s="99"/>
      <c r="C3" s="90"/>
      <c r="D3" s="100"/>
    </row>
    <row r="4" spans="1:4" ht="17.100000000000001" customHeight="1" thickBot="1" x14ac:dyDescent="0.25">
      <c r="A4" s="101" t="s">
        <v>13</v>
      </c>
      <c r="B4" s="102" t="s">
        <v>145</v>
      </c>
      <c r="C4" s="103"/>
      <c r="D4" s="104"/>
    </row>
    <row r="5" spans="1:4" ht="13.7" customHeight="1" x14ac:dyDescent="0.2">
      <c r="A5" s="293" t="s">
        <v>24</v>
      </c>
      <c r="B5" s="294"/>
      <c r="C5" s="131" t="s">
        <v>926</v>
      </c>
      <c r="D5" s="132"/>
    </row>
    <row r="6" spans="1:4" ht="13.7" customHeight="1" x14ac:dyDescent="0.2">
      <c r="A6" s="275"/>
      <c r="B6" s="277"/>
      <c r="C6" s="295" t="s">
        <v>12</v>
      </c>
      <c r="D6" s="296"/>
    </row>
    <row r="7" spans="1:4" ht="13.7" customHeight="1" x14ac:dyDescent="0.2">
      <c r="A7" s="291" t="s">
        <v>11</v>
      </c>
      <c r="B7" s="289" t="s">
        <v>25</v>
      </c>
      <c r="C7" s="287" t="s">
        <v>20</v>
      </c>
      <c r="D7" s="288"/>
    </row>
    <row r="8" spans="1:4" ht="13.7" customHeight="1" thickBot="1" x14ac:dyDescent="0.25">
      <c r="A8" s="292"/>
      <c r="B8" s="290"/>
      <c r="C8" s="133" t="s">
        <v>2</v>
      </c>
      <c r="D8" s="134" t="s">
        <v>144</v>
      </c>
    </row>
    <row r="9" spans="1:4" ht="13.7" customHeight="1" x14ac:dyDescent="0.2">
      <c r="A9" s="135"/>
      <c r="B9" s="136"/>
      <c r="C9" s="137"/>
      <c r="D9" s="138"/>
    </row>
    <row r="10" spans="1:4" ht="13.7" customHeight="1" x14ac:dyDescent="0.2">
      <c r="A10" s="65" t="e">
        <f>#REF!</f>
        <v>#REF!</v>
      </c>
      <c r="B10" s="61"/>
      <c r="C10" s="66" t="e">
        <f>#REF!</f>
        <v>#REF!</v>
      </c>
      <c r="D10" s="139"/>
    </row>
    <row r="11" spans="1:4" ht="13.7" customHeight="1" x14ac:dyDescent="0.2">
      <c r="A11" s="65"/>
      <c r="B11" s="61"/>
      <c r="C11" s="66"/>
      <c r="D11" s="139"/>
    </row>
    <row r="12" spans="1:4" ht="13.7" customHeight="1" x14ac:dyDescent="0.2">
      <c r="A12" s="65" t="e">
        <f>#REF!</f>
        <v>#REF!</v>
      </c>
      <c r="B12" s="61"/>
      <c r="C12" s="66" t="e">
        <f>#REF!</f>
        <v>#REF!</v>
      </c>
      <c r="D12" s="139"/>
    </row>
    <row r="13" spans="1:4" ht="13.7" customHeight="1" x14ac:dyDescent="0.2">
      <c r="A13" s="65"/>
      <c r="B13" s="61"/>
      <c r="C13" s="66"/>
      <c r="D13" s="139"/>
    </row>
    <row r="14" spans="1:4" ht="13.7" customHeight="1" x14ac:dyDescent="0.2">
      <c r="A14" s="65" t="e">
        <f>#REF!</f>
        <v>#REF!</v>
      </c>
      <c r="B14" s="61"/>
      <c r="C14" s="66" t="e">
        <f>#REF!</f>
        <v>#REF!</v>
      </c>
      <c r="D14" s="139"/>
    </row>
    <row r="15" spans="1:4" x14ac:dyDescent="0.2">
      <c r="A15" s="65"/>
      <c r="B15" s="61"/>
      <c r="C15" s="66"/>
      <c r="D15" s="139"/>
    </row>
    <row r="16" spans="1:4" ht="13.7" customHeight="1" x14ac:dyDescent="0.2">
      <c r="A16" s="65" t="e">
        <f>#REF!</f>
        <v>#REF!</v>
      </c>
      <c r="B16" s="61"/>
      <c r="C16" s="66" t="e">
        <f>#REF!</f>
        <v>#REF!</v>
      </c>
      <c r="D16" s="139"/>
    </row>
    <row r="17" spans="1:7" ht="13.7" customHeight="1" x14ac:dyDescent="0.2">
      <c r="A17" s="65"/>
      <c r="B17" s="61"/>
      <c r="C17" s="66"/>
      <c r="D17" s="139"/>
    </row>
    <row r="18" spans="1:7" ht="13.7" customHeight="1" x14ac:dyDescent="0.2">
      <c r="A18" s="65" t="e">
        <f>#REF!</f>
        <v>#REF!</v>
      </c>
      <c r="B18" s="61"/>
      <c r="C18" s="66" t="e">
        <f>#REF!</f>
        <v>#REF!</v>
      </c>
      <c r="D18" s="139"/>
    </row>
    <row r="19" spans="1:7" ht="13.7" customHeight="1" x14ac:dyDescent="0.2">
      <c r="A19" s="65"/>
      <c r="B19" s="61"/>
      <c r="C19" s="66"/>
      <c r="D19" s="139"/>
    </row>
    <row r="20" spans="1:7" ht="13.7" customHeight="1" x14ac:dyDescent="0.2">
      <c r="A20" s="65" t="e">
        <f>#REF!</f>
        <v>#REF!</v>
      </c>
      <c r="B20" s="61"/>
      <c r="C20" s="66" t="e">
        <f>#REF!</f>
        <v>#REF!</v>
      </c>
      <c r="D20" s="139"/>
    </row>
    <row r="21" spans="1:7" ht="13.7" customHeight="1" x14ac:dyDescent="0.2">
      <c r="A21" s="65"/>
      <c r="B21" s="61"/>
      <c r="C21" s="66"/>
      <c r="D21" s="139"/>
    </row>
    <row r="22" spans="1:7" ht="13.7" customHeight="1" x14ac:dyDescent="0.2">
      <c r="A22" s="65" t="e">
        <f>#REF!</f>
        <v>#REF!</v>
      </c>
      <c r="B22" s="61"/>
      <c r="C22" s="66" t="e">
        <f>#REF!</f>
        <v>#REF!</v>
      </c>
      <c r="D22" s="139"/>
      <c r="F22" s="73"/>
      <c r="G22" s="73"/>
    </row>
    <row r="23" spans="1:7" ht="13.7" customHeight="1" x14ac:dyDescent="0.2">
      <c r="A23" s="65"/>
      <c r="B23" s="61"/>
      <c r="C23" s="66"/>
      <c r="D23" s="139"/>
      <c r="F23" s="73"/>
      <c r="G23" s="73"/>
    </row>
    <row r="24" spans="1:7" s="143" customFormat="1" ht="13.7" customHeight="1" x14ac:dyDescent="0.2">
      <c r="A24" s="140" t="e">
        <f>#REF!</f>
        <v>#REF!</v>
      </c>
      <c r="B24" s="141"/>
      <c r="C24" s="142" t="e">
        <f>#REF!</f>
        <v>#REF!</v>
      </c>
      <c r="D24" s="139"/>
      <c r="F24" s="144"/>
      <c r="G24" s="144"/>
    </row>
    <row r="25" spans="1:7" ht="13.7" customHeight="1" x14ac:dyDescent="0.2">
      <c r="A25" s="65"/>
      <c r="B25" s="61"/>
      <c r="C25" s="66"/>
      <c r="D25" s="139"/>
      <c r="F25" s="73"/>
      <c r="G25" s="73"/>
    </row>
    <row r="26" spans="1:7" ht="13.7" customHeight="1" x14ac:dyDescent="0.2">
      <c r="A26" s="65" t="e">
        <f>#REF!</f>
        <v>#REF!</v>
      </c>
      <c r="B26" s="61"/>
      <c r="C26" s="66" t="e">
        <f>#REF!</f>
        <v>#REF!</v>
      </c>
      <c r="D26" s="67"/>
      <c r="F26" s="73"/>
      <c r="G26" s="73"/>
    </row>
    <row r="27" spans="1:7" ht="13.7" customHeight="1" x14ac:dyDescent="0.2">
      <c r="A27" s="65"/>
      <c r="B27" s="61"/>
      <c r="C27" s="66"/>
      <c r="D27" s="67"/>
      <c r="F27" s="73"/>
      <c r="G27" s="73"/>
    </row>
    <row r="28" spans="1:7" ht="13.7" customHeight="1" x14ac:dyDescent="0.2">
      <c r="A28" s="65" t="e">
        <f>#REF!</f>
        <v>#REF!</v>
      </c>
      <c r="B28" s="61"/>
      <c r="C28" s="66" t="e">
        <f>#REF!</f>
        <v>#REF!</v>
      </c>
      <c r="D28" s="67" t="e">
        <f>SUM(C9:C28)</f>
        <v>#REF!</v>
      </c>
      <c r="F28" s="73"/>
      <c r="G28" s="73"/>
    </row>
    <row r="29" spans="1:7" ht="13.7" customHeight="1" x14ac:dyDescent="0.2">
      <c r="A29" s="65"/>
      <c r="B29" s="61"/>
      <c r="C29" s="66"/>
      <c r="D29" s="67"/>
      <c r="F29" s="73"/>
      <c r="G29" s="73"/>
    </row>
    <row r="30" spans="1:7" ht="13.7" customHeight="1" x14ac:dyDescent="0.2">
      <c r="A30" s="65"/>
      <c r="B30" s="61"/>
      <c r="C30" s="66"/>
      <c r="D30" s="67"/>
      <c r="F30" s="73"/>
      <c r="G30" s="73"/>
    </row>
    <row r="31" spans="1:7" ht="13.7" customHeight="1" x14ac:dyDescent="0.2">
      <c r="A31" s="65"/>
      <c r="B31" s="61"/>
      <c r="C31" s="66"/>
      <c r="D31" s="67"/>
    </row>
    <row r="32" spans="1:7" ht="13.7" customHeight="1" x14ac:dyDescent="0.2">
      <c r="A32" s="65"/>
      <c r="B32" s="61"/>
      <c r="C32" s="66"/>
      <c r="D32" s="67"/>
    </row>
    <row r="33" spans="1:7" ht="12.95" customHeight="1" thickBot="1" x14ac:dyDescent="0.25">
      <c r="A33" s="81"/>
      <c r="B33" s="82"/>
      <c r="C33" s="83"/>
      <c r="D33" s="84"/>
    </row>
    <row r="34" spans="1:7" ht="17.649999999999999" customHeight="1" thickBot="1" x14ac:dyDescent="0.25">
      <c r="A34" s="145"/>
      <c r="B34" s="146" t="s">
        <v>19</v>
      </c>
      <c r="C34" s="147"/>
      <c r="D34" s="148" t="e">
        <f>SUM(D9:D33)</f>
        <v>#REF!</v>
      </c>
    </row>
    <row r="35" spans="1:7" ht="13.7" customHeight="1" x14ac:dyDescent="0.2">
      <c r="A35" s="284" t="s">
        <v>18</v>
      </c>
      <c r="B35" s="285"/>
      <c r="C35" s="285"/>
      <c r="D35" s="286"/>
    </row>
    <row r="36" spans="1:7" ht="13.7" customHeight="1" thickBot="1" x14ac:dyDescent="0.25">
      <c r="A36" s="68"/>
      <c r="B36" s="74"/>
      <c r="C36" s="74"/>
      <c r="D36" s="149" t="e">
        <f>#REF!</f>
        <v>#REF!</v>
      </c>
    </row>
    <row r="37" spans="1:7" s="73" customFormat="1" ht="40.700000000000003" customHeight="1" thickBot="1" x14ac:dyDescent="0.25">
      <c r="A37" s="85"/>
      <c r="B37" s="86"/>
      <c r="C37" s="87"/>
      <c r="D37" s="88"/>
      <c r="F37" s="64"/>
      <c r="G37" s="64"/>
    </row>
    <row r="38" spans="1:7" s="73" customFormat="1" ht="30.6" customHeight="1" x14ac:dyDescent="0.2">
      <c r="A38" s="69"/>
      <c r="B38" s="70"/>
      <c r="C38" s="71"/>
      <c r="D38" s="72"/>
      <c r="F38" s="64"/>
      <c r="G38" s="64"/>
    </row>
    <row r="39" spans="1:7" s="73" customFormat="1" ht="40.700000000000003" customHeight="1" x14ac:dyDescent="0.2">
      <c r="A39" s="69"/>
      <c r="B39" s="70"/>
      <c r="C39" s="71"/>
      <c r="D39" s="72"/>
      <c r="F39" s="64"/>
      <c r="G39" s="64"/>
    </row>
    <row r="40" spans="1:7" s="73" customFormat="1" x14ac:dyDescent="0.2">
      <c r="A40" s="69"/>
      <c r="B40" s="70"/>
      <c r="C40" s="71"/>
      <c r="D40" s="72"/>
      <c r="F40" s="64"/>
      <c r="G40" s="64"/>
    </row>
    <row r="41" spans="1:7" s="73" customFormat="1" ht="91.7" customHeight="1" x14ac:dyDescent="0.2">
      <c r="A41" s="69"/>
      <c r="B41" s="70"/>
      <c r="C41" s="71"/>
      <c r="D41" s="72"/>
      <c r="F41" s="64"/>
      <c r="G41" s="64"/>
    </row>
    <row r="42" spans="1:7" s="73" customFormat="1" x14ac:dyDescent="0.2">
      <c r="A42" s="69"/>
      <c r="B42" s="70"/>
      <c r="C42" s="71"/>
      <c r="D42" s="72"/>
      <c r="F42" s="64"/>
      <c r="G42" s="64"/>
    </row>
    <row r="43" spans="1:7" s="73" customFormat="1" ht="61.15" customHeight="1" x14ac:dyDescent="0.2">
      <c r="A43" s="69"/>
      <c r="B43" s="70"/>
      <c r="C43" s="71"/>
      <c r="D43" s="72"/>
      <c r="F43" s="64"/>
      <c r="G43" s="64"/>
    </row>
    <row r="44" spans="1:7" s="73" customFormat="1" x14ac:dyDescent="0.2">
      <c r="A44" s="69"/>
      <c r="B44" s="70"/>
      <c r="C44" s="71"/>
      <c r="D44" s="72"/>
      <c r="F44" s="64"/>
      <c r="G44" s="64"/>
    </row>
    <row r="45" spans="1:7" s="73" customFormat="1" x14ac:dyDescent="0.2">
      <c r="A45" s="69"/>
      <c r="B45" s="70"/>
      <c r="C45" s="71"/>
      <c r="D45" s="72"/>
      <c r="F45" s="64"/>
      <c r="G45" s="64"/>
    </row>
    <row r="46" spans="1:7" s="73" customFormat="1" x14ac:dyDescent="0.2">
      <c r="A46" s="69"/>
      <c r="B46" s="70"/>
      <c r="C46" s="71"/>
      <c r="D46" s="72"/>
      <c r="F46" s="64"/>
      <c r="G46" s="64"/>
    </row>
    <row r="47" spans="1:7" ht="71.45" customHeight="1" x14ac:dyDescent="0.2">
      <c r="B47" s="76"/>
      <c r="C47" s="77"/>
      <c r="D47" s="78"/>
    </row>
    <row r="48" spans="1:7" x14ac:dyDescent="0.2">
      <c r="B48" s="76"/>
      <c r="C48" s="77"/>
      <c r="D48" s="78"/>
    </row>
    <row r="49" spans="1:4" ht="71.45" customHeight="1" x14ac:dyDescent="0.2">
      <c r="B49" s="76"/>
      <c r="C49" s="77"/>
      <c r="D49" s="78"/>
    </row>
    <row r="50" spans="1:4" ht="61.15" customHeight="1" x14ac:dyDescent="0.2">
      <c r="B50" s="76"/>
      <c r="C50" s="77"/>
      <c r="D50" s="78"/>
    </row>
    <row r="51" spans="1:4" ht="61.15" customHeight="1" x14ac:dyDescent="0.2">
      <c r="B51" s="76"/>
      <c r="C51" s="77"/>
      <c r="D51" s="78"/>
    </row>
    <row r="52" spans="1:4" x14ac:dyDescent="0.2">
      <c r="B52" s="76"/>
      <c r="C52" s="77"/>
      <c r="D52" s="78"/>
    </row>
    <row r="53" spans="1:4" ht="51" customHeight="1" x14ac:dyDescent="0.2">
      <c r="B53" s="76"/>
      <c r="C53" s="77"/>
      <c r="D53" s="78"/>
    </row>
    <row r="54" spans="1:4" ht="30.6" customHeight="1" x14ac:dyDescent="0.2">
      <c r="B54" s="76"/>
      <c r="C54" s="77"/>
      <c r="D54" s="78"/>
    </row>
    <row r="55" spans="1:4" ht="30.6" customHeight="1" x14ac:dyDescent="0.2">
      <c r="B55" s="76"/>
      <c r="C55" s="77"/>
      <c r="D55" s="78"/>
    </row>
    <row r="56" spans="1:4" ht="51" customHeight="1" x14ac:dyDescent="0.2">
      <c r="A56" s="64"/>
      <c r="B56" s="76"/>
      <c r="C56" s="77"/>
      <c r="D56" s="78"/>
    </row>
    <row r="57" spans="1:4" ht="40.700000000000003" customHeight="1" x14ac:dyDescent="0.2">
      <c r="A57" s="64"/>
      <c r="B57" s="76"/>
      <c r="C57" s="77"/>
      <c r="D57" s="78"/>
    </row>
    <row r="58" spans="1:4" ht="61.15" customHeight="1" x14ac:dyDescent="0.2">
      <c r="A58" s="64"/>
      <c r="B58" s="76"/>
      <c r="C58" s="77"/>
      <c r="D58" s="78"/>
    </row>
    <row r="59" spans="1:4" x14ac:dyDescent="0.2">
      <c r="A59" s="64"/>
      <c r="B59" s="76"/>
      <c r="C59" s="77"/>
      <c r="D59" s="78"/>
    </row>
    <row r="60" spans="1:4" x14ac:dyDescent="0.2">
      <c r="A60" s="64"/>
      <c r="B60" s="76"/>
      <c r="C60" s="77"/>
      <c r="D60" s="78"/>
    </row>
    <row r="61" spans="1:4" ht="61.15" customHeight="1" x14ac:dyDescent="0.2">
      <c r="A61" s="64"/>
      <c r="B61" s="76"/>
      <c r="C61" s="77"/>
      <c r="D61" s="78"/>
    </row>
    <row r="62" spans="1:4" ht="61.15" customHeight="1" x14ac:dyDescent="0.2">
      <c r="A62" s="64"/>
      <c r="B62" s="76"/>
      <c r="C62" s="77"/>
      <c r="D62" s="78"/>
    </row>
    <row r="63" spans="1:4" x14ac:dyDescent="0.2">
      <c r="A63" s="64"/>
      <c r="B63" s="76"/>
      <c r="C63" s="77"/>
      <c r="D63" s="78"/>
    </row>
    <row r="64" spans="1:4" ht="51" customHeight="1" x14ac:dyDescent="0.2">
      <c r="A64" s="64"/>
      <c r="B64" s="76"/>
      <c r="C64" s="77"/>
      <c r="D64" s="78"/>
    </row>
    <row r="65" spans="2:4" s="64" customFormat="1" ht="51" customHeight="1" x14ac:dyDescent="0.2">
      <c r="B65" s="76"/>
      <c r="C65" s="77"/>
      <c r="D65" s="78"/>
    </row>
    <row r="66" spans="2:4" s="64" customFormat="1" ht="40.700000000000003" customHeight="1" x14ac:dyDescent="0.2">
      <c r="B66" s="76"/>
      <c r="C66" s="77"/>
      <c r="D66" s="78"/>
    </row>
    <row r="67" spans="2:4" s="64" customFormat="1" x14ac:dyDescent="0.2">
      <c r="B67" s="76"/>
      <c r="C67" s="77"/>
      <c r="D67" s="78"/>
    </row>
    <row r="68" spans="2:4" s="64" customFormat="1" x14ac:dyDescent="0.2">
      <c r="B68" s="76"/>
      <c r="C68" s="77"/>
      <c r="D68" s="78"/>
    </row>
    <row r="69" spans="2:4" s="64" customFormat="1" ht="61.15" customHeight="1" x14ac:dyDescent="0.2">
      <c r="B69" s="76"/>
      <c r="C69" s="77"/>
      <c r="D69" s="78"/>
    </row>
    <row r="70" spans="2:4" s="64" customFormat="1" x14ac:dyDescent="0.2">
      <c r="B70" s="76"/>
      <c r="C70" s="77"/>
      <c r="D70" s="78"/>
    </row>
    <row r="71" spans="2:4" s="64" customFormat="1" ht="71.45" customHeight="1" x14ac:dyDescent="0.2">
      <c r="B71" s="76"/>
      <c r="C71" s="77"/>
      <c r="D71" s="78"/>
    </row>
    <row r="72" spans="2:4" s="64" customFormat="1" x14ac:dyDescent="0.2">
      <c r="B72" s="76"/>
      <c r="C72" s="77"/>
      <c r="D72" s="78"/>
    </row>
    <row r="73" spans="2:4" s="64" customFormat="1" ht="30.6" customHeight="1" x14ac:dyDescent="0.2">
      <c r="B73" s="76"/>
      <c r="C73" s="77"/>
      <c r="D73" s="78"/>
    </row>
    <row r="74" spans="2:4" s="64" customFormat="1" ht="51" customHeight="1" x14ac:dyDescent="0.2">
      <c r="B74" s="76"/>
      <c r="C74" s="77"/>
      <c r="D74" s="78"/>
    </row>
    <row r="75" spans="2:4" s="64" customFormat="1" x14ac:dyDescent="0.2">
      <c r="B75" s="76"/>
      <c r="C75" s="77"/>
      <c r="D75" s="78"/>
    </row>
    <row r="76" spans="2:4" s="64" customFormat="1" x14ac:dyDescent="0.2">
      <c r="B76" s="76"/>
      <c r="C76" s="77"/>
      <c r="D76" s="78"/>
    </row>
    <row r="77" spans="2:4" s="64" customFormat="1" ht="61.15" customHeight="1" x14ac:dyDescent="0.2">
      <c r="B77" s="76"/>
      <c r="C77" s="77"/>
      <c r="D77" s="78"/>
    </row>
    <row r="78" spans="2:4" s="64" customFormat="1" x14ac:dyDescent="0.2">
      <c r="B78" s="76"/>
      <c r="C78" s="77"/>
      <c r="D78" s="78"/>
    </row>
    <row r="79" spans="2:4" s="64" customFormat="1" x14ac:dyDescent="0.2">
      <c r="B79" s="76"/>
      <c r="C79" s="77"/>
      <c r="D79" s="78"/>
    </row>
    <row r="80" spans="2:4" s="64" customFormat="1" ht="30.6" customHeight="1" x14ac:dyDescent="0.2">
      <c r="B80" s="76"/>
      <c r="C80" s="77"/>
      <c r="D80" s="78"/>
    </row>
    <row r="81" spans="2:4" s="64" customFormat="1" ht="51" customHeight="1" x14ac:dyDescent="0.2">
      <c r="B81" s="76"/>
      <c r="C81" s="77"/>
      <c r="D81" s="78"/>
    </row>
    <row r="82" spans="2:4" s="64" customFormat="1" x14ac:dyDescent="0.2">
      <c r="B82" s="76"/>
      <c r="C82" s="77"/>
      <c r="D82" s="78"/>
    </row>
    <row r="83" spans="2:4" s="64" customFormat="1" ht="20.45" customHeight="1" x14ac:dyDescent="0.2">
      <c r="B83" s="76"/>
      <c r="C83" s="77"/>
      <c r="D83" s="78"/>
    </row>
    <row r="84" spans="2:4" s="64" customFormat="1" x14ac:dyDescent="0.2">
      <c r="B84" s="76"/>
      <c r="C84" s="77"/>
      <c r="D84" s="78"/>
    </row>
    <row r="85" spans="2:4" s="64" customFormat="1" x14ac:dyDescent="0.2">
      <c r="B85" s="76"/>
      <c r="C85" s="77"/>
      <c r="D85" s="78"/>
    </row>
    <row r="86" spans="2:4" s="64" customFormat="1" ht="40.700000000000003" customHeight="1" x14ac:dyDescent="0.2">
      <c r="B86" s="76"/>
      <c r="C86" s="77"/>
      <c r="D86" s="78"/>
    </row>
    <row r="87" spans="2:4" s="64" customFormat="1" ht="40.700000000000003" customHeight="1" x14ac:dyDescent="0.2">
      <c r="B87" s="76"/>
      <c r="C87" s="77"/>
      <c r="D87" s="78"/>
    </row>
    <row r="88" spans="2:4" s="64" customFormat="1" ht="40.700000000000003" customHeight="1" x14ac:dyDescent="0.2">
      <c r="B88" s="76"/>
      <c r="C88" s="77"/>
      <c r="D88" s="78"/>
    </row>
    <row r="89" spans="2:4" s="64" customFormat="1" ht="51" customHeight="1" x14ac:dyDescent="0.2">
      <c r="B89" s="76"/>
      <c r="C89" s="77"/>
      <c r="D89" s="78"/>
    </row>
    <row r="90" spans="2:4" s="64" customFormat="1" ht="51" customHeight="1" x14ac:dyDescent="0.2">
      <c r="B90" s="76"/>
      <c r="C90" s="77"/>
      <c r="D90" s="78"/>
    </row>
    <row r="91" spans="2:4" s="64" customFormat="1" ht="51" customHeight="1" x14ac:dyDescent="0.2">
      <c r="B91" s="76"/>
      <c r="C91" s="77"/>
      <c r="D91" s="78"/>
    </row>
    <row r="92" spans="2:4" s="64" customFormat="1" x14ac:dyDescent="0.2">
      <c r="B92" s="76"/>
      <c r="C92" s="77"/>
      <c r="D92" s="78"/>
    </row>
    <row r="93" spans="2:4" s="64" customFormat="1" ht="101.85" customHeight="1" x14ac:dyDescent="0.2">
      <c r="B93" s="76"/>
      <c r="C93" s="77"/>
      <c r="D93" s="78"/>
    </row>
    <row r="94" spans="2:4" s="64" customFormat="1" x14ac:dyDescent="0.2">
      <c r="B94" s="76"/>
      <c r="C94" s="77"/>
      <c r="D94" s="78"/>
    </row>
    <row r="95" spans="2:4" s="64" customFormat="1" x14ac:dyDescent="0.2">
      <c r="B95" s="76"/>
      <c r="C95" s="77"/>
      <c r="D95" s="78"/>
    </row>
    <row r="96" spans="2:4" s="64" customFormat="1" x14ac:dyDescent="0.2">
      <c r="B96" s="76"/>
      <c r="C96" s="77"/>
      <c r="D96" s="78"/>
    </row>
    <row r="97" spans="2:4" s="64" customFormat="1" x14ac:dyDescent="0.2">
      <c r="B97" s="76"/>
      <c r="C97" s="77"/>
      <c r="D97" s="78"/>
    </row>
    <row r="98" spans="2:4" s="64" customFormat="1" ht="51" customHeight="1" x14ac:dyDescent="0.2">
      <c r="B98" s="76"/>
      <c r="C98" s="77"/>
      <c r="D98" s="78"/>
    </row>
    <row r="99" spans="2:4" s="64" customFormat="1" x14ac:dyDescent="0.2">
      <c r="B99" s="76"/>
      <c r="C99" s="77"/>
      <c r="D99" s="78"/>
    </row>
    <row r="100" spans="2:4" s="64" customFormat="1" x14ac:dyDescent="0.2">
      <c r="B100" s="76"/>
      <c r="C100" s="77"/>
      <c r="D100" s="78"/>
    </row>
    <row r="101" spans="2:4" s="64" customFormat="1" ht="51" customHeight="1" x14ac:dyDescent="0.2">
      <c r="B101" s="76"/>
      <c r="C101" s="77"/>
      <c r="D101" s="78"/>
    </row>
    <row r="102" spans="2:4" s="64" customFormat="1" ht="61.15" customHeight="1" x14ac:dyDescent="0.2">
      <c r="B102" s="76"/>
      <c r="C102" s="77"/>
      <c r="D102" s="78"/>
    </row>
    <row r="103" spans="2:4" s="64" customFormat="1" x14ac:dyDescent="0.2">
      <c r="B103" s="76"/>
      <c r="C103" s="77"/>
      <c r="D103" s="78"/>
    </row>
    <row r="104" spans="2:4" s="64" customFormat="1" x14ac:dyDescent="0.2">
      <c r="B104" s="76"/>
      <c r="C104" s="77"/>
      <c r="D104" s="78"/>
    </row>
    <row r="105" spans="2:4" s="64" customFormat="1" x14ac:dyDescent="0.2">
      <c r="B105" s="76"/>
      <c r="C105" s="77"/>
      <c r="D105" s="78"/>
    </row>
    <row r="106" spans="2:4" s="64" customFormat="1" ht="61.15" customHeight="1" x14ac:dyDescent="0.2">
      <c r="B106" s="76"/>
      <c r="C106" s="77"/>
      <c r="D106" s="78"/>
    </row>
    <row r="107" spans="2:4" s="64" customFormat="1" ht="71.45" customHeight="1" x14ac:dyDescent="0.2">
      <c r="B107" s="76"/>
      <c r="C107" s="77"/>
      <c r="D107" s="78"/>
    </row>
    <row r="108" spans="2:4" s="64" customFormat="1" x14ac:dyDescent="0.2">
      <c r="B108" s="76"/>
      <c r="C108" s="77"/>
      <c r="D108" s="78"/>
    </row>
    <row r="109" spans="2:4" s="64" customFormat="1" x14ac:dyDescent="0.2">
      <c r="B109" s="76"/>
      <c r="C109" s="77"/>
      <c r="D109" s="78"/>
    </row>
    <row r="110" spans="2:4" s="64" customFormat="1" ht="71.45" customHeight="1" x14ac:dyDescent="0.2">
      <c r="B110" s="76"/>
      <c r="C110" s="77"/>
      <c r="D110" s="78"/>
    </row>
    <row r="111" spans="2:4" s="64" customFormat="1" ht="81.75" customHeight="1" x14ac:dyDescent="0.2">
      <c r="B111" s="76"/>
      <c r="C111" s="77"/>
      <c r="D111" s="78"/>
    </row>
    <row r="112" spans="2:4" s="64" customFormat="1" ht="51" customHeight="1" x14ac:dyDescent="0.2">
      <c r="B112" s="76"/>
      <c r="C112" s="77"/>
      <c r="D112" s="78"/>
    </row>
    <row r="113" spans="2:4" s="64" customFormat="1" ht="61.15" customHeight="1" x14ac:dyDescent="0.2">
      <c r="B113" s="76"/>
      <c r="C113" s="77"/>
      <c r="D113" s="78"/>
    </row>
    <row r="114" spans="2:4" s="64" customFormat="1" ht="61.15" customHeight="1" x14ac:dyDescent="0.2">
      <c r="B114" s="76"/>
      <c r="C114" s="77"/>
      <c r="D114" s="78"/>
    </row>
    <row r="115" spans="2:4" s="64" customFormat="1" ht="51" customHeight="1" x14ac:dyDescent="0.2">
      <c r="B115" s="76"/>
      <c r="C115" s="77"/>
      <c r="D115" s="78"/>
    </row>
    <row r="116" spans="2:4" s="64" customFormat="1" ht="51" customHeight="1" x14ac:dyDescent="0.2">
      <c r="B116" s="76"/>
      <c r="C116" s="77"/>
      <c r="D116" s="78"/>
    </row>
    <row r="117" spans="2:4" s="64" customFormat="1" ht="51" customHeight="1" x14ac:dyDescent="0.2">
      <c r="B117" s="76"/>
      <c r="C117" s="77"/>
      <c r="D117" s="78"/>
    </row>
    <row r="118" spans="2:4" s="64" customFormat="1" x14ac:dyDescent="0.2">
      <c r="B118" s="76"/>
      <c r="C118" s="77"/>
      <c r="D118" s="78"/>
    </row>
    <row r="119" spans="2:4" s="64" customFormat="1" ht="61.15" customHeight="1" x14ac:dyDescent="0.2">
      <c r="B119" s="76"/>
      <c r="C119" s="77"/>
      <c r="D119" s="78"/>
    </row>
    <row r="120" spans="2:4" s="64" customFormat="1" ht="81.75" customHeight="1" x14ac:dyDescent="0.2">
      <c r="B120" s="76"/>
      <c r="C120" s="77"/>
      <c r="D120" s="78"/>
    </row>
    <row r="121" spans="2:4" s="64" customFormat="1" ht="81.75" customHeight="1" x14ac:dyDescent="0.2">
      <c r="B121" s="76"/>
      <c r="C121" s="77"/>
      <c r="D121" s="78"/>
    </row>
    <row r="122" spans="2:4" s="64" customFormat="1" ht="81.75" customHeight="1" x14ac:dyDescent="0.2">
      <c r="B122" s="76"/>
      <c r="C122" s="77"/>
      <c r="D122" s="78"/>
    </row>
    <row r="123" spans="2:4" s="64" customFormat="1" ht="81.75" customHeight="1" x14ac:dyDescent="0.2">
      <c r="B123" s="76"/>
      <c r="C123" s="77"/>
      <c r="D123" s="78"/>
    </row>
    <row r="124" spans="2:4" s="64" customFormat="1" x14ac:dyDescent="0.2">
      <c r="B124" s="76"/>
      <c r="C124" s="77"/>
      <c r="D124" s="78"/>
    </row>
    <row r="125" spans="2:4" s="64" customFormat="1" ht="40.700000000000003" customHeight="1" x14ac:dyDescent="0.2">
      <c r="B125" s="76"/>
      <c r="C125" s="77"/>
      <c r="D125" s="78"/>
    </row>
    <row r="126" spans="2:4" s="64" customFormat="1" x14ac:dyDescent="0.2">
      <c r="B126" s="76"/>
      <c r="C126" s="77"/>
      <c r="D126" s="78"/>
    </row>
    <row r="127" spans="2:4" s="64" customFormat="1" ht="61.15" customHeight="1" x14ac:dyDescent="0.2">
      <c r="B127" s="76"/>
      <c r="C127" s="77"/>
      <c r="D127" s="78"/>
    </row>
    <row r="128" spans="2:4" s="64" customFormat="1" x14ac:dyDescent="0.2">
      <c r="B128" s="76"/>
      <c r="C128" s="77"/>
      <c r="D128" s="78"/>
    </row>
    <row r="129" spans="2:4" s="64" customFormat="1" ht="61.15" customHeight="1" x14ac:dyDescent="0.2">
      <c r="B129" s="76"/>
      <c r="C129" s="77"/>
      <c r="D129" s="78"/>
    </row>
    <row r="130" spans="2:4" s="64" customFormat="1" ht="61.15" customHeight="1" x14ac:dyDescent="0.2">
      <c r="B130" s="76"/>
      <c r="C130" s="77"/>
      <c r="D130" s="78"/>
    </row>
    <row r="131" spans="2:4" s="64" customFormat="1" ht="61.15" customHeight="1" x14ac:dyDescent="0.2">
      <c r="B131" s="76"/>
      <c r="C131" s="77"/>
      <c r="D131" s="78"/>
    </row>
    <row r="132" spans="2:4" s="64" customFormat="1" ht="71.45" customHeight="1" x14ac:dyDescent="0.2">
      <c r="B132" s="76"/>
      <c r="C132" s="77"/>
      <c r="D132" s="78"/>
    </row>
    <row r="133" spans="2:4" s="64" customFormat="1" x14ac:dyDescent="0.2">
      <c r="B133" s="76"/>
      <c r="C133" s="77"/>
      <c r="D133" s="78"/>
    </row>
    <row r="134" spans="2:4" s="64" customFormat="1" ht="61.15" customHeight="1" x14ac:dyDescent="0.2">
      <c r="B134" s="76"/>
      <c r="C134" s="77"/>
      <c r="D134" s="78"/>
    </row>
    <row r="135" spans="2:4" s="64" customFormat="1" ht="51" customHeight="1" x14ac:dyDescent="0.2">
      <c r="B135" s="76"/>
      <c r="C135" s="77"/>
      <c r="D135" s="78"/>
    </row>
    <row r="136" spans="2:4" s="64" customFormat="1" ht="51" customHeight="1" x14ac:dyDescent="0.2">
      <c r="B136" s="76"/>
      <c r="C136" s="77"/>
      <c r="D136" s="78"/>
    </row>
    <row r="137" spans="2:4" s="64" customFormat="1" x14ac:dyDescent="0.2">
      <c r="B137" s="76"/>
      <c r="C137" s="77"/>
      <c r="D137" s="78"/>
    </row>
    <row r="138" spans="2:4" s="64" customFormat="1" ht="40.700000000000003" customHeight="1" x14ac:dyDescent="0.2">
      <c r="B138" s="76"/>
      <c r="C138" s="77"/>
      <c r="D138" s="78"/>
    </row>
    <row r="139" spans="2:4" s="64" customFormat="1" ht="20.45" customHeight="1" x14ac:dyDescent="0.2">
      <c r="B139" s="76"/>
      <c r="C139" s="77"/>
      <c r="D139" s="78"/>
    </row>
    <row r="140" spans="2:4" s="64" customFormat="1" x14ac:dyDescent="0.2">
      <c r="B140" s="76"/>
      <c r="C140" s="77"/>
      <c r="D140" s="78"/>
    </row>
    <row r="141" spans="2:4" s="64" customFormat="1" ht="40.700000000000003" customHeight="1" x14ac:dyDescent="0.2">
      <c r="B141" s="76"/>
      <c r="C141" s="77"/>
      <c r="D141" s="78"/>
    </row>
    <row r="142" spans="2:4" s="64" customFormat="1" x14ac:dyDescent="0.2">
      <c r="B142" s="76"/>
      <c r="C142" s="77"/>
      <c r="D142" s="78"/>
    </row>
    <row r="143" spans="2:4" s="64" customFormat="1" ht="40.700000000000003" customHeight="1" x14ac:dyDescent="0.2">
      <c r="B143" s="76"/>
      <c r="C143" s="77"/>
      <c r="D143" s="78"/>
    </row>
    <row r="144" spans="2:4" s="64" customFormat="1" x14ac:dyDescent="0.2">
      <c r="B144" s="76"/>
      <c r="C144" s="77"/>
      <c r="D144" s="78"/>
    </row>
    <row r="145" spans="2:4" s="64" customFormat="1" ht="40.700000000000003" customHeight="1" x14ac:dyDescent="0.2">
      <c r="B145" s="76"/>
      <c r="C145" s="77"/>
      <c r="D145" s="78"/>
    </row>
    <row r="146" spans="2:4" s="64" customFormat="1" x14ac:dyDescent="0.2">
      <c r="B146" s="76"/>
      <c r="C146" s="77"/>
      <c r="D146" s="78"/>
    </row>
    <row r="147" spans="2:4" s="64" customFormat="1" ht="20.45" customHeight="1" x14ac:dyDescent="0.2">
      <c r="B147" s="76"/>
      <c r="C147" s="77"/>
      <c r="D147" s="78"/>
    </row>
    <row r="148" spans="2:4" s="64" customFormat="1" ht="40.700000000000003" customHeight="1" x14ac:dyDescent="0.2">
      <c r="B148" s="76"/>
      <c r="C148" s="77"/>
      <c r="D148" s="78"/>
    </row>
    <row r="149" spans="2:4" s="64" customFormat="1" x14ac:dyDescent="0.2">
      <c r="B149" s="76"/>
      <c r="C149" s="77"/>
      <c r="D149" s="78"/>
    </row>
    <row r="150" spans="2:4" s="64" customFormat="1" x14ac:dyDescent="0.2">
      <c r="B150" s="76"/>
      <c r="C150" s="77"/>
      <c r="D150" s="78"/>
    </row>
    <row r="151" spans="2:4" s="64" customFormat="1" ht="30.6" customHeight="1" x14ac:dyDescent="0.2">
      <c r="B151" s="76"/>
      <c r="C151" s="77"/>
      <c r="D151" s="78"/>
    </row>
    <row r="152" spans="2:4" s="64" customFormat="1" ht="20.45" customHeight="1" x14ac:dyDescent="0.2">
      <c r="B152" s="76"/>
      <c r="C152" s="77"/>
      <c r="D152" s="78"/>
    </row>
    <row r="153" spans="2:4" s="64" customFormat="1" ht="20.45" customHeight="1" x14ac:dyDescent="0.2">
      <c r="B153" s="76"/>
      <c r="C153" s="77"/>
      <c r="D153" s="78"/>
    </row>
    <row r="154" spans="2:4" s="64" customFormat="1" ht="20.45" customHeight="1" x14ac:dyDescent="0.2">
      <c r="B154" s="76"/>
      <c r="C154" s="77"/>
      <c r="D154" s="78"/>
    </row>
    <row r="155" spans="2:4" s="64" customFormat="1" ht="30.6" customHeight="1" x14ac:dyDescent="0.2">
      <c r="B155" s="76"/>
      <c r="C155" s="77"/>
      <c r="D155" s="78"/>
    </row>
    <row r="156" spans="2:4" s="64" customFormat="1" x14ac:dyDescent="0.2">
      <c r="B156" s="76"/>
      <c r="C156" s="77"/>
      <c r="D156" s="78"/>
    </row>
    <row r="157" spans="2:4" s="64" customFormat="1" x14ac:dyDescent="0.2">
      <c r="B157" s="76"/>
      <c r="C157" s="77"/>
      <c r="D157" s="78"/>
    </row>
    <row r="158" spans="2:4" s="64" customFormat="1" x14ac:dyDescent="0.2">
      <c r="B158" s="76"/>
      <c r="C158" s="77"/>
      <c r="D158" s="78"/>
    </row>
    <row r="159" spans="2:4" s="64" customFormat="1" x14ac:dyDescent="0.2">
      <c r="B159" s="76"/>
      <c r="C159" s="77"/>
      <c r="D159" s="78"/>
    </row>
    <row r="160" spans="2:4" s="64" customFormat="1" x14ac:dyDescent="0.2">
      <c r="B160" s="76"/>
      <c r="C160" s="77"/>
      <c r="D160" s="78"/>
    </row>
    <row r="161" spans="2:4" s="64" customFormat="1" ht="30.6" customHeight="1" x14ac:dyDescent="0.2">
      <c r="B161" s="76"/>
      <c r="C161" s="77"/>
      <c r="D161" s="78"/>
    </row>
    <row r="162" spans="2:4" s="64" customFormat="1" x14ac:dyDescent="0.2">
      <c r="B162" s="76"/>
      <c r="C162" s="77"/>
      <c r="D162" s="78"/>
    </row>
    <row r="163" spans="2:4" s="64" customFormat="1" ht="30.6" customHeight="1" x14ac:dyDescent="0.2">
      <c r="B163" s="76"/>
      <c r="C163" s="77"/>
      <c r="D163" s="78"/>
    </row>
    <row r="164" spans="2:4" s="64" customFormat="1" x14ac:dyDescent="0.2">
      <c r="B164" s="76"/>
      <c r="C164" s="77"/>
      <c r="D164" s="78"/>
    </row>
    <row r="165" spans="2:4" s="64" customFormat="1" ht="40.700000000000003" customHeight="1" x14ac:dyDescent="0.2">
      <c r="B165" s="76"/>
      <c r="C165" s="77"/>
      <c r="D165" s="78"/>
    </row>
    <row r="166" spans="2:4" s="64" customFormat="1" ht="40.700000000000003" customHeight="1" x14ac:dyDescent="0.2">
      <c r="B166" s="76"/>
      <c r="C166" s="77"/>
      <c r="D166" s="78"/>
    </row>
    <row r="167" spans="2:4" s="64" customFormat="1" ht="40.700000000000003" customHeight="1" x14ac:dyDescent="0.2">
      <c r="B167" s="76"/>
      <c r="C167" s="77"/>
      <c r="D167" s="78"/>
    </row>
    <row r="168" spans="2:4" s="64" customFormat="1" ht="40.700000000000003" customHeight="1" x14ac:dyDescent="0.2">
      <c r="B168" s="76"/>
      <c r="C168" s="77"/>
      <c r="D168" s="78"/>
    </row>
    <row r="169" spans="2:4" s="64" customFormat="1" x14ac:dyDescent="0.2">
      <c r="B169" s="76"/>
      <c r="C169" s="77"/>
      <c r="D169" s="78"/>
    </row>
    <row r="170" spans="2:4" s="64" customFormat="1" x14ac:dyDescent="0.2">
      <c r="B170" s="76"/>
      <c r="C170" s="77"/>
      <c r="D170" s="78"/>
    </row>
    <row r="171" spans="2:4" s="64" customFormat="1" x14ac:dyDescent="0.2">
      <c r="B171" s="76"/>
      <c r="C171" s="77"/>
      <c r="D171" s="78"/>
    </row>
    <row r="172" spans="2:4" s="64" customFormat="1" x14ac:dyDescent="0.2">
      <c r="B172" s="76"/>
      <c r="C172" s="77"/>
      <c r="D172" s="78"/>
    </row>
    <row r="173" spans="2:4" s="64" customFormat="1" ht="30.6" customHeight="1" x14ac:dyDescent="0.2">
      <c r="B173" s="76"/>
      <c r="C173" s="77"/>
      <c r="D173" s="78"/>
    </row>
    <row r="174" spans="2:4" s="64" customFormat="1" x14ac:dyDescent="0.2">
      <c r="B174" s="76"/>
      <c r="C174" s="77"/>
      <c r="D174" s="78"/>
    </row>
    <row r="175" spans="2:4" s="64" customFormat="1" x14ac:dyDescent="0.2">
      <c r="B175" s="76"/>
      <c r="C175" s="77"/>
      <c r="D175" s="78"/>
    </row>
    <row r="176" spans="2:4" s="64" customFormat="1" x14ac:dyDescent="0.2">
      <c r="B176" s="76"/>
      <c r="C176" s="77"/>
      <c r="D176" s="78"/>
    </row>
    <row r="177" spans="2:4" s="64" customFormat="1" x14ac:dyDescent="0.2">
      <c r="B177" s="76"/>
      <c r="C177" s="77"/>
      <c r="D177" s="78"/>
    </row>
    <row r="178" spans="2:4" s="64" customFormat="1" ht="20.45" customHeight="1" x14ac:dyDescent="0.2">
      <c r="B178" s="76"/>
      <c r="C178" s="77"/>
      <c r="D178" s="78"/>
    </row>
    <row r="179" spans="2:4" s="64" customFormat="1" x14ac:dyDescent="0.2">
      <c r="B179" s="76"/>
      <c r="C179" s="77"/>
      <c r="D179" s="78"/>
    </row>
    <row r="180" spans="2:4" s="64" customFormat="1" x14ac:dyDescent="0.2">
      <c r="B180" s="76"/>
      <c r="C180" s="77"/>
      <c r="D180" s="78"/>
    </row>
    <row r="181" spans="2:4" s="64" customFormat="1" ht="51" customHeight="1" x14ac:dyDescent="0.2">
      <c r="B181" s="76"/>
      <c r="C181" s="77"/>
      <c r="D181" s="78"/>
    </row>
    <row r="182" spans="2:4" s="64" customFormat="1" x14ac:dyDescent="0.2">
      <c r="B182" s="76"/>
      <c r="C182" s="77"/>
      <c r="D182" s="78"/>
    </row>
    <row r="183" spans="2:4" s="64" customFormat="1" x14ac:dyDescent="0.2">
      <c r="B183" s="76"/>
      <c r="C183" s="77"/>
      <c r="D183" s="78"/>
    </row>
    <row r="184" spans="2:4" s="64" customFormat="1" x14ac:dyDescent="0.2">
      <c r="B184" s="76"/>
      <c r="C184" s="77"/>
      <c r="D184" s="78"/>
    </row>
    <row r="185" spans="2:4" s="64" customFormat="1" x14ac:dyDescent="0.2">
      <c r="B185" s="76"/>
      <c r="C185" s="77"/>
      <c r="D185" s="78"/>
    </row>
    <row r="186" spans="2:4" s="64" customFormat="1" x14ac:dyDescent="0.2">
      <c r="B186" s="76"/>
      <c r="C186" s="77"/>
      <c r="D186" s="78"/>
    </row>
    <row r="187" spans="2:4" s="64" customFormat="1" x14ac:dyDescent="0.2">
      <c r="B187" s="76"/>
      <c r="C187" s="77"/>
      <c r="D187" s="78"/>
    </row>
    <row r="188" spans="2:4" s="64" customFormat="1" x14ac:dyDescent="0.2">
      <c r="B188" s="76"/>
      <c r="C188" s="77"/>
      <c r="D188" s="78"/>
    </row>
    <row r="189" spans="2:4" s="64" customFormat="1" x14ac:dyDescent="0.2">
      <c r="B189" s="76"/>
      <c r="C189" s="77"/>
      <c r="D189" s="78"/>
    </row>
    <row r="190" spans="2:4" s="64" customFormat="1" ht="40.700000000000003" customHeight="1" x14ac:dyDescent="0.2">
      <c r="B190" s="76"/>
      <c r="C190" s="77"/>
      <c r="D190" s="78"/>
    </row>
    <row r="191" spans="2:4" s="64" customFormat="1" x14ac:dyDescent="0.2">
      <c r="B191" s="76"/>
      <c r="C191" s="77"/>
      <c r="D191" s="78"/>
    </row>
    <row r="192" spans="2:4" s="64" customFormat="1" x14ac:dyDescent="0.2">
      <c r="B192" s="76"/>
      <c r="C192" s="77"/>
      <c r="D192" s="78"/>
    </row>
    <row r="193" spans="2:4" s="64" customFormat="1" ht="51" customHeight="1" x14ac:dyDescent="0.2">
      <c r="B193" s="76"/>
      <c r="C193" s="77"/>
      <c r="D193" s="78"/>
    </row>
    <row r="194" spans="2:4" s="64" customFormat="1" x14ac:dyDescent="0.2">
      <c r="B194" s="76"/>
      <c r="C194" s="77"/>
      <c r="D194" s="78"/>
    </row>
    <row r="195" spans="2:4" s="64" customFormat="1" x14ac:dyDescent="0.2">
      <c r="B195" s="76"/>
      <c r="C195" s="77"/>
      <c r="D195" s="78"/>
    </row>
    <row r="196" spans="2:4" s="64" customFormat="1" x14ac:dyDescent="0.2">
      <c r="B196" s="76"/>
      <c r="C196" s="77"/>
      <c r="D196" s="78"/>
    </row>
    <row r="197" spans="2:4" s="64" customFormat="1" x14ac:dyDescent="0.2">
      <c r="B197" s="76"/>
      <c r="C197" s="77"/>
      <c r="D197" s="78"/>
    </row>
    <row r="198" spans="2:4" s="64" customFormat="1" x14ac:dyDescent="0.2">
      <c r="B198" s="76"/>
      <c r="C198" s="77"/>
      <c r="D198" s="78"/>
    </row>
    <row r="199" spans="2:4" s="64" customFormat="1" x14ac:dyDescent="0.2">
      <c r="B199" s="76"/>
      <c r="C199" s="77"/>
      <c r="D199" s="78"/>
    </row>
    <row r="200" spans="2:4" s="64" customFormat="1" x14ac:dyDescent="0.2">
      <c r="B200" s="76"/>
      <c r="C200" s="77"/>
      <c r="D200" s="78"/>
    </row>
    <row r="201" spans="2:4" s="64" customFormat="1" x14ac:dyDescent="0.2">
      <c r="B201" s="76"/>
      <c r="C201" s="77"/>
      <c r="D201" s="78"/>
    </row>
    <row r="202" spans="2:4" s="64" customFormat="1" ht="51" customHeight="1" x14ac:dyDescent="0.2">
      <c r="B202" s="76"/>
      <c r="C202" s="77"/>
      <c r="D202" s="78"/>
    </row>
    <row r="203" spans="2:4" s="64" customFormat="1" x14ac:dyDescent="0.2">
      <c r="B203" s="76"/>
      <c r="C203" s="77"/>
      <c r="D203" s="78"/>
    </row>
    <row r="204" spans="2:4" s="64" customFormat="1" x14ac:dyDescent="0.2">
      <c r="B204" s="76"/>
      <c r="C204" s="77"/>
      <c r="D204" s="78"/>
    </row>
    <row r="205" spans="2:4" s="64" customFormat="1" x14ac:dyDescent="0.2">
      <c r="B205" s="76"/>
      <c r="C205" s="77"/>
      <c r="D205" s="78"/>
    </row>
    <row r="206" spans="2:4" s="64" customFormat="1" x14ac:dyDescent="0.2">
      <c r="B206" s="76"/>
      <c r="C206" s="77"/>
      <c r="D206" s="78"/>
    </row>
    <row r="207" spans="2:4" s="64" customFormat="1" x14ac:dyDescent="0.2">
      <c r="B207" s="76"/>
      <c r="C207" s="77"/>
      <c r="D207" s="78"/>
    </row>
    <row r="208" spans="2:4" s="64" customFormat="1" x14ac:dyDescent="0.2">
      <c r="B208" s="76"/>
      <c r="C208" s="77"/>
      <c r="D208" s="78"/>
    </row>
    <row r="209" spans="2:4" s="64" customFormat="1" ht="30.6" customHeight="1" x14ac:dyDescent="0.2">
      <c r="B209" s="76"/>
      <c r="C209" s="77"/>
      <c r="D209" s="78"/>
    </row>
    <row r="210" spans="2:4" s="64" customFormat="1" x14ac:dyDescent="0.2">
      <c r="B210" s="76"/>
      <c r="C210" s="77"/>
      <c r="D210" s="78"/>
    </row>
    <row r="211" spans="2:4" s="64" customFormat="1" x14ac:dyDescent="0.2">
      <c r="B211" s="76"/>
      <c r="C211" s="77"/>
      <c r="D211" s="78"/>
    </row>
    <row r="212" spans="2:4" s="64" customFormat="1" ht="30.6" customHeight="1" x14ac:dyDescent="0.2">
      <c r="B212" s="76"/>
      <c r="C212" s="77"/>
      <c r="D212" s="78"/>
    </row>
    <row r="213" spans="2:4" s="64" customFormat="1" x14ac:dyDescent="0.2">
      <c r="B213" s="76"/>
      <c r="C213" s="77"/>
      <c r="D213" s="78"/>
    </row>
    <row r="214" spans="2:4" s="64" customFormat="1" x14ac:dyDescent="0.2">
      <c r="B214" s="76"/>
      <c r="C214" s="77"/>
      <c r="D214" s="78"/>
    </row>
    <row r="215" spans="2:4" s="64" customFormat="1" x14ac:dyDescent="0.2">
      <c r="B215" s="76"/>
      <c r="C215" s="77"/>
      <c r="D215" s="78"/>
    </row>
    <row r="216" spans="2:4" s="64" customFormat="1" x14ac:dyDescent="0.2">
      <c r="B216" s="76"/>
      <c r="C216" s="77"/>
      <c r="D216" s="78"/>
    </row>
    <row r="217" spans="2:4" s="64" customFormat="1" ht="40.700000000000003" customHeight="1" x14ac:dyDescent="0.2">
      <c r="B217" s="76"/>
      <c r="C217" s="77"/>
      <c r="D217" s="78"/>
    </row>
    <row r="218" spans="2:4" s="64" customFormat="1" x14ac:dyDescent="0.2">
      <c r="B218" s="76"/>
      <c r="C218" s="77"/>
      <c r="D218" s="78"/>
    </row>
    <row r="219" spans="2:4" s="64" customFormat="1" ht="20.45" customHeight="1" x14ac:dyDescent="0.2">
      <c r="B219" s="76"/>
      <c r="C219" s="77"/>
      <c r="D219" s="78"/>
    </row>
    <row r="220" spans="2:4" s="64" customFormat="1" x14ac:dyDescent="0.2">
      <c r="B220" s="76"/>
      <c r="C220" s="77"/>
      <c r="D220" s="78"/>
    </row>
    <row r="221" spans="2:4" s="64" customFormat="1" ht="40.700000000000003" customHeight="1" x14ac:dyDescent="0.2">
      <c r="B221" s="76"/>
      <c r="C221" s="77"/>
      <c r="D221" s="78"/>
    </row>
    <row r="222" spans="2:4" s="64" customFormat="1" x14ac:dyDescent="0.2">
      <c r="B222" s="76"/>
      <c r="C222" s="77"/>
      <c r="D222" s="78"/>
    </row>
    <row r="223" spans="2:4" s="64" customFormat="1" x14ac:dyDescent="0.2">
      <c r="B223" s="76"/>
      <c r="C223" s="77"/>
      <c r="D223" s="78"/>
    </row>
    <row r="224" spans="2:4" s="64" customFormat="1" ht="30.6" customHeight="1" x14ac:dyDescent="0.2">
      <c r="B224" s="76"/>
      <c r="C224" s="77"/>
      <c r="D224" s="78"/>
    </row>
    <row r="225" spans="2:4" s="64" customFormat="1" x14ac:dyDescent="0.2">
      <c r="B225" s="76"/>
      <c r="C225" s="77"/>
      <c r="D225" s="78"/>
    </row>
    <row r="226" spans="2:4" s="64" customFormat="1" ht="40.700000000000003" customHeight="1" x14ac:dyDescent="0.2">
      <c r="B226" s="76"/>
      <c r="C226" s="77"/>
      <c r="D226" s="78"/>
    </row>
    <row r="227" spans="2:4" s="64" customFormat="1" ht="20.45" customHeight="1" x14ac:dyDescent="0.2">
      <c r="B227" s="76"/>
      <c r="C227" s="77"/>
      <c r="D227" s="78"/>
    </row>
    <row r="228" spans="2:4" s="64" customFormat="1" ht="20.45" customHeight="1" x14ac:dyDescent="0.2">
      <c r="B228" s="76"/>
      <c r="C228" s="77"/>
      <c r="D228" s="78"/>
    </row>
    <row r="229" spans="2:4" s="64" customFormat="1" ht="20.45" customHeight="1" x14ac:dyDescent="0.2">
      <c r="B229" s="76"/>
      <c r="C229" s="77"/>
      <c r="D229" s="78"/>
    </row>
    <row r="230" spans="2:4" s="64" customFormat="1" ht="30.6" customHeight="1" x14ac:dyDescent="0.2">
      <c r="B230" s="76"/>
      <c r="C230" s="77"/>
      <c r="D230" s="78"/>
    </row>
    <row r="231" spans="2:4" s="64" customFormat="1" ht="40.700000000000003" customHeight="1" x14ac:dyDescent="0.2">
      <c r="B231" s="76"/>
      <c r="C231" s="77"/>
      <c r="D231" s="78"/>
    </row>
    <row r="232" spans="2:4" s="64" customFormat="1" ht="40.700000000000003" customHeight="1" x14ac:dyDescent="0.2">
      <c r="B232" s="76"/>
      <c r="C232" s="77"/>
      <c r="D232" s="78"/>
    </row>
    <row r="233" spans="2:4" s="64" customFormat="1" ht="20.45" customHeight="1" x14ac:dyDescent="0.2">
      <c r="B233" s="76"/>
      <c r="C233" s="77"/>
      <c r="D233" s="78"/>
    </row>
    <row r="234" spans="2:4" s="64" customFormat="1" x14ac:dyDescent="0.2">
      <c r="B234" s="76"/>
      <c r="C234" s="77"/>
      <c r="D234" s="78"/>
    </row>
    <row r="235" spans="2:4" s="64" customFormat="1" ht="51" customHeight="1" x14ac:dyDescent="0.2">
      <c r="B235" s="76"/>
      <c r="C235" s="77"/>
      <c r="D235" s="78"/>
    </row>
    <row r="236" spans="2:4" s="64" customFormat="1" x14ac:dyDescent="0.2">
      <c r="B236" s="76"/>
      <c r="C236" s="77"/>
      <c r="D236" s="78"/>
    </row>
    <row r="237" spans="2:4" s="64" customFormat="1" x14ac:dyDescent="0.2">
      <c r="B237" s="76"/>
      <c r="C237" s="77"/>
      <c r="D237" s="78"/>
    </row>
    <row r="238" spans="2:4" s="64" customFormat="1" x14ac:dyDescent="0.2">
      <c r="B238" s="76"/>
      <c r="C238" s="77"/>
      <c r="D238" s="78"/>
    </row>
    <row r="239" spans="2:4" s="64" customFormat="1" x14ac:dyDescent="0.2">
      <c r="B239" s="76"/>
      <c r="C239" s="77"/>
      <c r="D239" s="78"/>
    </row>
    <row r="240" spans="2:4" s="64" customFormat="1" ht="61.15" customHeight="1" x14ac:dyDescent="0.2">
      <c r="B240" s="76"/>
      <c r="C240" s="77"/>
      <c r="D240" s="78"/>
    </row>
    <row r="241" spans="2:4" s="64" customFormat="1" x14ac:dyDescent="0.2">
      <c r="B241" s="76"/>
      <c r="C241" s="77"/>
      <c r="D241" s="78"/>
    </row>
    <row r="242" spans="2:4" s="64" customFormat="1" x14ac:dyDescent="0.2">
      <c r="B242" s="76"/>
      <c r="C242" s="77"/>
      <c r="D242" s="78"/>
    </row>
    <row r="243" spans="2:4" s="64" customFormat="1" x14ac:dyDescent="0.2">
      <c r="B243" s="76"/>
      <c r="C243" s="77"/>
      <c r="D243" s="78"/>
    </row>
    <row r="244" spans="2:4" s="64" customFormat="1" x14ac:dyDescent="0.2">
      <c r="B244" s="76"/>
      <c r="C244" s="77"/>
      <c r="D244" s="78"/>
    </row>
    <row r="245" spans="2:4" s="64" customFormat="1" x14ac:dyDescent="0.2">
      <c r="B245" s="76"/>
      <c r="C245" s="77"/>
      <c r="D245" s="78"/>
    </row>
    <row r="246" spans="2:4" s="64" customFormat="1" x14ac:dyDescent="0.2">
      <c r="B246" s="76"/>
      <c r="C246" s="77"/>
      <c r="D246" s="78"/>
    </row>
    <row r="247" spans="2:4" s="64" customFormat="1" x14ac:dyDescent="0.2">
      <c r="B247" s="76"/>
      <c r="C247" s="77"/>
      <c r="D247" s="78"/>
    </row>
    <row r="248" spans="2:4" s="64" customFormat="1" ht="51" customHeight="1" x14ac:dyDescent="0.2">
      <c r="B248" s="76"/>
      <c r="C248" s="77"/>
      <c r="D248" s="78"/>
    </row>
    <row r="249" spans="2:4" s="64" customFormat="1" x14ac:dyDescent="0.2">
      <c r="B249" s="76"/>
      <c r="C249" s="77"/>
      <c r="D249" s="78"/>
    </row>
    <row r="250" spans="2:4" s="64" customFormat="1" x14ac:dyDescent="0.2">
      <c r="B250" s="76"/>
      <c r="C250" s="77"/>
      <c r="D250" s="78"/>
    </row>
    <row r="251" spans="2:4" s="64" customFormat="1" x14ac:dyDescent="0.2">
      <c r="B251" s="76"/>
      <c r="C251" s="77"/>
      <c r="D251" s="78"/>
    </row>
    <row r="252" spans="2:4" s="64" customFormat="1" x14ac:dyDescent="0.2">
      <c r="B252" s="76"/>
      <c r="C252" s="77"/>
      <c r="D252" s="78"/>
    </row>
    <row r="253" spans="2:4" s="64" customFormat="1" x14ac:dyDescent="0.2">
      <c r="B253" s="76"/>
      <c r="C253" s="77"/>
      <c r="D253" s="78"/>
    </row>
    <row r="254" spans="2:4" s="64" customFormat="1" x14ac:dyDescent="0.2">
      <c r="B254" s="76"/>
      <c r="C254" s="77"/>
      <c r="D254" s="78"/>
    </row>
    <row r="255" spans="2:4" s="64" customFormat="1" ht="40.700000000000003" customHeight="1" x14ac:dyDescent="0.2">
      <c r="B255" s="76"/>
      <c r="C255" s="77"/>
      <c r="D255" s="78"/>
    </row>
    <row r="256" spans="2:4" s="64" customFormat="1" ht="51" customHeight="1" x14ac:dyDescent="0.2">
      <c r="B256" s="76"/>
      <c r="C256" s="77"/>
      <c r="D256" s="78"/>
    </row>
    <row r="257" spans="2:4" s="64" customFormat="1" ht="71.45" customHeight="1" x14ac:dyDescent="0.2">
      <c r="B257" s="76"/>
      <c r="C257" s="77"/>
      <c r="D257" s="78"/>
    </row>
    <row r="258" spans="2:4" s="64" customFormat="1" x14ac:dyDescent="0.2">
      <c r="B258" s="76"/>
      <c r="C258" s="77"/>
      <c r="D258" s="78"/>
    </row>
    <row r="259" spans="2:4" s="64" customFormat="1" x14ac:dyDescent="0.2">
      <c r="B259" s="76"/>
      <c r="C259" s="77"/>
      <c r="D259" s="78"/>
    </row>
    <row r="260" spans="2:4" s="64" customFormat="1" x14ac:dyDescent="0.2">
      <c r="B260" s="76"/>
      <c r="C260" s="77"/>
      <c r="D260" s="78"/>
    </row>
    <row r="261" spans="2:4" s="64" customFormat="1" x14ac:dyDescent="0.2">
      <c r="B261" s="76"/>
      <c r="C261" s="77"/>
      <c r="D261" s="78"/>
    </row>
    <row r="262" spans="2:4" s="64" customFormat="1" x14ac:dyDescent="0.2">
      <c r="B262" s="76"/>
      <c r="C262" s="77"/>
      <c r="D262" s="78"/>
    </row>
    <row r="263" spans="2:4" s="64" customFormat="1" x14ac:dyDescent="0.2">
      <c r="B263" s="76"/>
      <c r="C263" s="77"/>
      <c r="D263" s="78"/>
    </row>
    <row r="264" spans="2:4" s="64" customFormat="1" ht="61.15" customHeight="1" x14ac:dyDescent="0.2">
      <c r="B264" s="76"/>
      <c r="C264" s="77"/>
      <c r="D264" s="78"/>
    </row>
    <row r="265" spans="2:4" s="64" customFormat="1" ht="20.45" customHeight="1" x14ac:dyDescent="0.2">
      <c r="B265" s="76"/>
      <c r="C265" s="77"/>
      <c r="D265" s="78"/>
    </row>
    <row r="266" spans="2:4" s="64" customFormat="1" ht="20.45" customHeight="1" x14ac:dyDescent="0.2">
      <c r="B266" s="76"/>
      <c r="C266" s="77"/>
      <c r="D266" s="78"/>
    </row>
    <row r="267" spans="2:4" s="64" customFormat="1" x14ac:dyDescent="0.2">
      <c r="B267" s="76"/>
      <c r="C267" s="77"/>
      <c r="D267" s="78"/>
    </row>
    <row r="268" spans="2:4" s="64" customFormat="1" ht="51" customHeight="1" x14ac:dyDescent="0.2">
      <c r="B268" s="76"/>
      <c r="C268" s="77"/>
      <c r="D268" s="78"/>
    </row>
    <row r="269" spans="2:4" s="64" customFormat="1" x14ac:dyDescent="0.2">
      <c r="B269" s="76"/>
      <c r="C269" s="77"/>
      <c r="D269" s="78"/>
    </row>
    <row r="270" spans="2:4" s="64" customFormat="1" ht="40.700000000000003" customHeight="1" x14ac:dyDescent="0.2">
      <c r="B270" s="76"/>
      <c r="C270" s="77"/>
      <c r="D270" s="78"/>
    </row>
    <row r="271" spans="2:4" s="64" customFormat="1" x14ac:dyDescent="0.2">
      <c r="B271" s="76"/>
      <c r="C271" s="77"/>
      <c r="D271" s="78"/>
    </row>
    <row r="272" spans="2:4" s="64" customFormat="1" ht="30.6" customHeight="1" x14ac:dyDescent="0.2">
      <c r="B272" s="76"/>
      <c r="C272" s="77"/>
      <c r="D272" s="78"/>
    </row>
    <row r="273" spans="2:4" s="64" customFormat="1" ht="30.6" customHeight="1" x14ac:dyDescent="0.2">
      <c r="B273" s="76"/>
      <c r="C273" s="77"/>
      <c r="D273" s="78"/>
    </row>
    <row r="274" spans="2:4" s="64" customFormat="1" ht="61.15" customHeight="1" x14ac:dyDescent="0.2">
      <c r="B274" s="76"/>
      <c r="C274" s="77"/>
      <c r="D274" s="78"/>
    </row>
    <row r="275" spans="2:4" s="64" customFormat="1" x14ac:dyDescent="0.2">
      <c r="B275" s="76"/>
      <c r="C275" s="77"/>
      <c r="D275" s="78"/>
    </row>
    <row r="276" spans="2:4" s="64" customFormat="1" x14ac:dyDescent="0.2">
      <c r="B276" s="76"/>
      <c r="C276" s="77"/>
      <c r="D276" s="78"/>
    </row>
    <row r="277" spans="2:4" s="64" customFormat="1" x14ac:dyDescent="0.2">
      <c r="B277" s="76"/>
      <c r="C277" s="77"/>
      <c r="D277" s="78"/>
    </row>
    <row r="278" spans="2:4" s="64" customFormat="1" ht="61.15" customHeight="1" x14ac:dyDescent="0.2">
      <c r="B278" s="76"/>
      <c r="C278" s="77"/>
      <c r="D278" s="78"/>
    </row>
    <row r="279" spans="2:4" s="64" customFormat="1" x14ac:dyDescent="0.2">
      <c r="B279" s="76"/>
      <c r="C279" s="77"/>
      <c r="D279" s="78"/>
    </row>
    <row r="280" spans="2:4" s="64" customFormat="1" ht="20.45" customHeight="1" x14ac:dyDescent="0.2">
      <c r="B280" s="76"/>
      <c r="C280" s="77"/>
      <c r="D280" s="78"/>
    </row>
    <row r="281" spans="2:4" s="64" customFormat="1" x14ac:dyDescent="0.2">
      <c r="B281" s="76"/>
      <c r="C281" s="77"/>
      <c r="D281" s="78"/>
    </row>
    <row r="282" spans="2:4" s="64" customFormat="1" x14ac:dyDescent="0.2">
      <c r="B282" s="76"/>
      <c r="C282" s="77"/>
      <c r="D282" s="78"/>
    </row>
    <row r="283" spans="2:4" s="64" customFormat="1" ht="51" customHeight="1" x14ac:dyDescent="0.2">
      <c r="B283" s="76"/>
      <c r="C283" s="77"/>
      <c r="D283" s="78"/>
    </row>
    <row r="284" spans="2:4" s="64" customFormat="1" ht="30.6" customHeight="1" x14ac:dyDescent="0.2">
      <c r="B284" s="76"/>
      <c r="C284" s="77"/>
      <c r="D284" s="78"/>
    </row>
    <row r="285" spans="2:4" s="64" customFormat="1" ht="20.45" customHeight="1" x14ac:dyDescent="0.2">
      <c r="B285" s="76"/>
      <c r="C285" s="77"/>
      <c r="D285" s="78"/>
    </row>
    <row r="286" spans="2:4" s="64" customFormat="1" ht="30.6" customHeight="1" x14ac:dyDescent="0.2">
      <c r="B286" s="76"/>
      <c r="C286" s="77"/>
      <c r="D286" s="78"/>
    </row>
    <row r="287" spans="2:4" s="64" customFormat="1" x14ac:dyDescent="0.2">
      <c r="B287" s="76"/>
      <c r="C287" s="77"/>
      <c r="D287" s="78"/>
    </row>
    <row r="288" spans="2:4" s="64" customFormat="1" x14ac:dyDescent="0.2">
      <c r="B288" s="76"/>
      <c r="C288" s="77"/>
      <c r="D288" s="78"/>
    </row>
    <row r="289" spans="2:4" s="64" customFormat="1" x14ac:dyDescent="0.2">
      <c r="B289" s="76"/>
      <c r="C289" s="77"/>
      <c r="D289" s="78"/>
    </row>
    <row r="290" spans="2:4" s="64" customFormat="1" x14ac:dyDescent="0.2">
      <c r="B290" s="76"/>
      <c r="C290" s="77"/>
      <c r="D290" s="78"/>
    </row>
    <row r="291" spans="2:4" s="64" customFormat="1" x14ac:dyDescent="0.2">
      <c r="B291" s="76"/>
      <c r="C291" s="77"/>
      <c r="D291" s="78"/>
    </row>
    <row r="292" spans="2:4" s="64" customFormat="1" x14ac:dyDescent="0.2">
      <c r="B292" s="76"/>
      <c r="C292" s="77"/>
      <c r="D292" s="78"/>
    </row>
    <row r="293" spans="2:4" s="64" customFormat="1" x14ac:dyDescent="0.2">
      <c r="B293" s="76"/>
      <c r="C293" s="77"/>
      <c r="D293" s="78"/>
    </row>
    <row r="294" spans="2:4" s="64" customFormat="1" x14ac:dyDescent="0.2">
      <c r="B294" s="76"/>
      <c r="C294" s="77"/>
      <c r="D294" s="78"/>
    </row>
    <row r="295" spans="2:4" s="64" customFormat="1" x14ac:dyDescent="0.2">
      <c r="B295" s="76"/>
      <c r="C295" s="77"/>
      <c r="D295" s="78"/>
    </row>
    <row r="296" spans="2:4" s="64" customFormat="1" x14ac:dyDescent="0.2">
      <c r="B296" s="76"/>
      <c r="C296" s="77"/>
      <c r="D296" s="78"/>
    </row>
    <row r="297" spans="2:4" s="64" customFormat="1" x14ac:dyDescent="0.2">
      <c r="B297" s="76"/>
      <c r="C297" s="77"/>
      <c r="D297" s="78"/>
    </row>
    <row r="298" spans="2:4" s="64" customFormat="1" x14ac:dyDescent="0.2">
      <c r="B298" s="76"/>
      <c r="C298" s="77"/>
      <c r="D298" s="78"/>
    </row>
    <row r="299" spans="2:4" s="64" customFormat="1" x14ac:dyDescent="0.2">
      <c r="B299" s="76"/>
      <c r="C299" s="77"/>
      <c r="D299" s="78"/>
    </row>
    <row r="300" spans="2:4" s="64" customFormat="1" x14ac:dyDescent="0.2">
      <c r="B300" s="76"/>
      <c r="C300" s="77"/>
      <c r="D300" s="78"/>
    </row>
    <row r="301" spans="2:4" s="64" customFormat="1" x14ac:dyDescent="0.2">
      <c r="B301" s="76"/>
      <c r="C301" s="77"/>
      <c r="D301" s="78"/>
    </row>
    <row r="302" spans="2:4" s="64" customFormat="1" x14ac:dyDescent="0.2">
      <c r="B302" s="76"/>
      <c r="C302" s="77"/>
      <c r="D302" s="78"/>
    </row>
    <row r="303" spans="2:4" s="64" customFormat="1" ht="40.700000000000003" customHeight="1" x14ac:dyDescent="0.2">
      <c r="B303" s="76"/>
      <c r="C303" s="77"/>
      <c r="D303" s="78"/>
    </row>
    <row r="304" spans="2:4" s="64" customFormat="1" ht="30.6" customHeight="1" x14ac:dyDescent="0.2">
      <c r="B304" s="76"/>
      <c r="C304" s="77"/>
      <c r="D304" s="78"/>
    </row>
    <row r="305" spans="2:4" s="64" customFormat="1" x14ac:dyDescent="0.2">
      <c r="B305" s="76"/>
      <c r="C305" s="77"/>
      <c r="D305" s="78"/>
    </row>
    <row r="306" spans="2:4" s="64" customFormat="1" ht="40.700000000000003" customHeight="1" x14ac:dyDescent="0.2">
      <c r="B306" s="76"/>
      <c r="C306" s="77"/>
      <c r="D306" s="78"/>
    </row>
    <row r="307" spans="2:4" s="64" customFormat="1" x14ac:dyDescent="0.2">
      <c r="B307" s="76"/>
      <c r="C307" s="77"/>
      <c r="D307" s="78"/>
    </row>
    <row r="308" spans="2:4" s="64" customFormat="1" x14ac:dyDescent="0.2">
      <c r="B308" s="76"/>
      <c r="C308" s="77"/>
      <c r="D308" s="78"/>
    </row>
    <row r="309" spans="2:4" s="64" customFormat="1" x14ac:dyDescent="0.2">
      <c r="B309" s="76"/>
      <c r="C309" s="77"/>
      <c r="D309" s="78"/>
    </row>
    <row r="310" spans="2:4" s="64" customFormat="1" x14ac:dyDescent="0.2">
      <c r="B310" s="76"/>
      <c r="C310" s="77"/>
      <c r="D310" s="78"/>
    </row>
    <row r="311" spans="2:4" s="64" customFormat="1" ht="30.6" customHeight="1" x14ac:dyDescent="0.2">
      <c r="B311" s="76"/>
      <c r="C311" s="77"/>
      <c r="D311" s="78"/>
    </row>
    <row r="312" spans="2:4" s="64" customFormat="1" ht="30.6" customHeight="1" x14ac:dyDescent="0.2">
      <c r="B312" s="76"/>
      <c r="C312" s="77"/>
      <c r="D312" s="78"/>
    </row>
    <row r="313" spans="2:4" s="64" customFormat="1" ht="20.45" customHeight="1" x14ac:dyDescent="0.2">
      <c r="B313" s="76"/>
      <c r="C313" s="77"/>
      <c r="D313" s="78"/>
    </row>
    <row r="314" spans="2:4" s="64" customFormat="1" ht="20.45" customHeight="1" x14ac:dyDescent="0.2">
      <c r="B314" s="76"/>
      <c r="C314" s="77"/>
      <c r="D314" s="78"/>
    </row>
    <row r="315" spans="2:4" s="64" customFormat="1" x14ac:dyDescent="0.2">
      <c r="B315" s="76"/>
      <c r="C315" s="77"/>
      <c r="D315" s="78"/>
    </row>
    <row r="316" spans="2:4" s="64" customFormat="1" x14ac:dyDescent="0.2">
      <c r="B316" s="76"/>
      <c r="C316" s="77"/>
      <c r="D316" s="78"/>
    </row>
    <row r="317" spans="2:4" s="64" customFormat="1" x14ac:dyDescent="0.2">
      <c r="B317" s="76"/>
      <c r="C317" s="77"/>
      <c r="D317" s="78"/>
    </row>
    <row r="318" spans="2:4" s="64" customFormat="1" x14ac:dyDescent="0.2">
      <c r="B318" s="76"/>
      <c r="C318" s="77"/>
      <c r="D318" s="78"/>
    </row>
    <row r="319" spans="2:4" s="64" customFormat="1" x14ac:dyDescent="0.2">
      <c r="B319" s="76"/>
      <c r="C319" s="77"/>
      <c r="D319" s="78"/>
    </row>
    <row r="320" spans="2:4" s="64" customFormat="1" x14ac:dyDescent="0.2">
      <c r="B320" s="76"/>
      <c r="C320" s="77"/>
      <c r="D320" s="78"/>
    </row>
    <row r="321" spans="2:4" s="64" customFormat="1" x14ac:dyDescent="0.2">
      <c r="B321" s="76"/>
      <c r="C321" s="77"/>
      <c r="D321" s="78"/>
    </row>
    <row r="322" spans="2:4" s="64" customFormat="1" x14ac:dyDescent="0.2">
      <c r="B322" s="76"/>
      <c r="C322" s="77"/>
      <c r="D322" s="78"/>
    </row>
    <row r="323" spans="2:4" s="64" customFormat="1" x14ac:dyDescent="0.2">
      <c r="B323" s="76"/>
      <c r="C323" s="77"/>
      <c r="D323" s="78"/>
    </row>
    <row r="324" spans="2:4" s="64" customFormat="1" x14ac:dyDescent="0.2">
      <c r="B324" s="76"/>
      <c r="C324" s="77"/>
      <c r="D324" s="78"/>
    </row>
    <row r="325" spans="2:4" s="64" customFormat="1" x14ac:dyDescent="0.2">
      <c r="B325" s="76"/>
      <c r="C325" s="77"/>
      <c r="D325" s="78"/>
    </row>
    <row r="326" spans="2:4" s="64" customFormat="1" x14ac:dyDescent="0.2">
      <c r="B326" s="76"/>
      <c r="C326" s="77"/>
      <c r="D326" s="78"/>
    </row>
    <row r="327" spans="2:4" s="64" customFormat="1" x14ac:dyDescent="0.2">
      <c r="B327" s="76"/>
      <c r="C327" s="77"/>
      <c r="D327" s="78"/>
    </row>
    <row r="328" spans="2:4" s="64" customFormat="1" x14ac:dyDescent="0.2">
      <c r="B328" s="76"/>
      <c r="C328" s="77"/>
      <c r="D328" s="78"/>
    </row>
    <row r="329" spans="2:4" s="64" customFormat="1" x14ac:dyDescent="0.2">
      <c r="B329" s="76"/>
      <c r="C329" s="77"/>
      <c r="D329" s="78"/>
    </row>
    <row r="330" spans="2:4" s="64" customFormat="1" x14ac:dyDescent="0.2">
      <c r="B330" s="76"/>
      <c r="C330" s="77"/>
      <c r="D330" s="78"/>
    </row>
    <row r="331" spans="2:4" s="64" customFormat="1" x14ac:dyDescent="0.2">
      <c r="B331" s="76"/>
      <c r="C331" s="77"/>
      <c r="D331" s="78"/>
    </row>
    <row r="332" spans="2:4" s="64" customFormat="1" x14ac:dyDescent="0.2">
      <c r="B332" s="76"/>
      <c r="C332" s="77"/>
      <c r="D332" s="78"/>
    </row>
    <row r="333" spans="2:4" s="64" customFormat="1" x14ac:dyDescent="0.2">
      <c r="B333" s="76"/>
      <c r="C333" s="77"/>
      <c r="D333" s="78"/>
    </row>
    <row r="334" spans="2:4" s="64" customFormat="1" ht="30.6" customHeight="1" x14ac:dyDescent="0.2">
      <c r="B334" s="76"/>
      <c r="C334" s="77"/>
      <c r="D334" s="78"/>
    </row>
    <row r="335" spans="2:4" s="64" customFormat="1" ht="30.6" customHeight="1" x14ac:dyDescent="0.2">
      <c r="B335" s="76"/>
      <c r="C335" s="77"/>
      <c r="D335" s="78"/>
    </row>
    <row r="336" spans="2:4" s="64" customFormat="1" ht="30.6" customHeight="1" x14ac:dyDescent="0.2">
      <c r="B336" s="76"/>
      <c r="C336" s="77"/>
      <c r="D336" s="78"/>
    </row>
    <row r="337" spans="2:4" s="64" customFormat="1" ht="20.45" customHeight="1" x14ac:dyDescent="0.2">
      <c r="B337" s="76"/>
      <c r="C337" s="77"/>
      <c r="D337" s="78"/>
    </row>
    <row r="338" spans="2:4" s="64" customFormat="1" ht="20.45" customHeight="1" x14ac:dyDescent="0.2">
      <c r="B338" s="76"/>
      <c r="C338" s="77"/>
      <c r="D338" s="78"/>
    </row>
    <row r="339" spans="2:4" s="64" customFormat="1" ht="30.6" customHeight="1" x14ac:dyDescent="0.2">
      <c r="B339" s="76"/>
      <c r="C339" s="77"/>
      <c r="D339" s="78"/>
    </row>
    <row r="340" spans="2:4" s="64" customFormat="1" ht="30.6" customHeight="1" x14ac:dyDescent="0.2">
      <c r="B340" s="76"/>
      <c r="C340" s="77"/>
      <c r="D340" s="78"/>
    </row>
    <row r="341" spans="2:4" s="64" customFormat="1" ht="20.45" customHeight="1" x14ac:dyDescent="0.2">
      <c r="B341" s="76"/>
      <c r="C341" s="77"/>
      <c r="D341" s="78"/>
    </row>
    <row r="342" spans="2:4" s="64" customFormat="1" ht="20.45" customHeight="1" x14ac:dyDescent="0.2">
      <c r="B342" s="76"/>
      <c r="C342" s="77"/>
      <c r="D342" s="78"/>
    </row>
    <row r="343" spans="2:4" s="64" customFormat="1" ht="20.45" customHeight="1" x14ac:dyDescent="0.2">
      <c r="B343" s="76"/>
      <c r="C343" s="77"/>
      <c r="D343" s="78"/>
    </row>
    <row r="344" spans="2:4" s="64" customFormat="1" x14ac:dyDescent="0.2">
      <c r="B344" s="76"/>
      <c r="C344" s="77"/>
      <c r="D344" s="78"/>
    </row>
    <row r="345" spans="2:4" s="64" customFormat="1" ht="20.45" customHeight="1" x14ac:dyDescent="0.2">
      <c r="B345" s="76"/>
      <c r="C345" s="77"/>
      <c r="D345" s="78"/>
    </row>
    <row r="346" spans="2:4" s="64" customFormat="1" x14ac:dyDescent="0.2">
      <c r="B346" s="76"/>
      <c r="C346" s="77"/>
      <c r="D346" s="78"/>
    </row>
    <row r="347" spans="2:4" s="64" customFormat="1" x14ac:dyDescent="0.2">
      <c r="B347" s="76"/>
      <c r="C347" s="77"/>
      <c r="D347" s="78"/>
    </row>
    <row r="348" spans="2:4" s="64" customFormat="1" x14ac:dyDescent="0.2">
      <c r="B348" s="76"/>
      <c r="C348" s="77"/>
      <c r="D348" s="78"/>
    </row>
    <row r="349" spans="2:4" s="64" customFormat="1" x14ac:dyDescent="0.2">
      <c r="B349" s="76"/>
      <c r="C349" s="77"/>
      <c r="D349" s="78"/>
    </row>
    <row r="350" spans="2:4" s="64" customFormat="1" x14ac:dyDescent="0.2">
      <c r="B350" s="76"/>
      <c r="C350" s="77"/>
      <c r="D350" s="78"/>
    </row>
    <row r="351" spans="2:4" s="64" customFormat="1" x14ac:dyDescent="0.2">
      <c r="B351" s="76"/>
      <c r="C351" s="77"/>
      <c r="D351" s="78"/>
    </row>
    <row r="352" spans="2:4" s="64" customFormat="1" x14ac:dyDescent="0.2">
      <c r="B352" s="76"/>
      <c r="C352" s="77"/>
      <c r="D352" s="78"/>
    </row>
    <row r="353" spans="2:4" s="64" customFormat="1" x14ac:dyDescent="0.2">
      <c r="B353" s="76"/>
      <c r="C353" s="77"/>
      <c r="D353" s="78"/>
    </row>
    <row r="354" spans="2:4" s="64" customFormat="1" x14ac:dyDescent="0.2">
      <c r="B354" s="76"/>
      <c r="C354" s="77"/>
      <c r="D354" s="78"/>
    </row>
    <row r="355" spans="2:4" s="64" customFormat="1" x14ac:dyDescent="0.2">
      <c r="B355" s="76"/>
      <c r="C355" s="77"/>
      <c r="D355" s="78"/>
    </row>
    <row r="356" spans="2:4" s="64" customFormat="1" x14ac:dyDescent="0.2">
      <c r="B356" s="76"/>
      <c r="C356" s="77"/>
      <c r="D356" s="78"/>
    </row>
    <row r="357" spans="2:4" s="64" customFormat="1" x14ac:dyDescent="0.2">
      <c r="B357" s="76"/>
      <c r="C357" s="77"/>
      <c r="D357" s="78"/>
    </row>
    <row r="358" spans="2:4" s="64" customFormat="1" x14ac:dyDescent="0.2">
      <c r="B358" s="76"/>
      <c r="C358" s="77"/>
      <c r="D358" s="78"/>
    </row>
  </sheetData>
  <mergeCells count="6">
    <mergeCell ref="A35:D35"/>
    <mergeCell ref="C7:D7"/>
    <mergeCell ref="B7:B8"/>
    <mergeCell ref="A7:A8"/>
    <mergeCell ref="A5:B6"/>
    <mergeCell ref="C6:D6"/>
  </mergeCells>
  <pageMargins left="0.78740157480314965" right="0.39370078740157483" top="0.39370078740157483" bottom="0.59055118110236227" header="1.45" footer="0.39370078740157483"/>
  <pageSetup paperSize="9" scale="79" orientation="landscape" horizontalDpi="4294967293" verticalDpi="4294967293" r:id="rId1"/>
  <headerFooter alignWithMargins="0">
    <oddHeader>&amp;R&amp;P de &amp;N</oddHeader>
    <oddFooter>&amp;L&amp;"Arial,Negrito"&amp;6Mod.10.3-2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398"/>
  <sheetViews>
    <sheetView tabSelected="1" showRuler="0" view="pageBreakPreview" topLeftCell="A95" zoomScaleNormal="100" zoomScaleSheetLayoutView="100" workbookViewId="0">
      <selection activeCell="I101" sqref="I101"/>
    </sheetView>
  </sheetViews>
  <sheetFormatPr defaultColWidth="11.42578125" defaultRowHeight="10.5" x14ac:dyDescent="0.15"/>
  <cols>
    <col min="1" max="1" width="12" style="152" customWidth="1"/>
    <col min="2" max="2" width="49.7109375" style="92" customWidth="1"/>
    <col min="3" max="3" width="4.5703125" style="151" customWidth="1"/>
    <col min="4" max="4" width="7.7109375" style="92" customWidth="1"/>
    <col min="5" max="5" width="7" style="92" customWidth="1"/>
    <col min="6" max="6" width="7.5703125" style="155" customWidth="1"/>
    <col min="7" max="7" width="8.140625" style="163" customWidth="1"/>
    <col min="8" max="8" width="9.42578125" style="167" customWidth="1"/>
    <col min="9" max="9" width="10" style="167" customWidth="1"/>
    <col min="10" max="19" width="11.42578125" style="167"/>
    <col min="20" max="16384" width="11.42578125" style="92"/>
  </cols>
  <sheetData>
    <row r="1" spans="1:22" s="130" customFormat="1" ht="7.15" hidden="1" customHeight="1" x14ac:dyDescent="0.25">
      <c r="A1" s="172"/>
      <c r="B1" s="175"/>
      <c r="C1" s="180"/>
      <c r="D1" s="180"/>
      <c r="E1" s="173"/>
      <c r="F1" s="174"/>
      <c r="G1" s="163"/>
      <c r="H1" s="163"/>
      <c r="I1" s="163"/>
      <c r="J1" s="163"/>
      <c r="K1" s="163"/>
      <c r="L1" s="163"/>
      <c r="M1" s="163"/>
      <c r="N1" s="163"/>
      <c r="O1" s="163"/>
      <c r="P1" s="163"/>
      <c r="Q1" s="163"/>
      <c r="R1" s="163"/>
      <c r="S1" s="163"/>
    </row>
    <row r="2" spans="1:22" s="130" customFormat="1" ht="30.6" customHeight="1" x14ac:dyDescent="0.25">
      <c r="A2" s="184" t="s">
        <v>931</v>
      </c>
      <c r="B2" s="299" t="s">
        <v>946</v>
      </c>
      <c r="C2" s="300"/>
      <c r="D2" s="300"/>
      <c r="E2" s="176"/>
      <c r="F2" s="185"/>
      <c r="G2" s="163"/>
      <c r="H2" s="163"/>
      <c r="I2" s="163"/>
      <c r="J2" s="163"/>
      <c r="K2" s="163"/>
      <c r="L2" s="163"/>
      <c r="M2" s="163"/>
      <c r="N2" s="163"/>
      <c r="O2" s="163"/>
      <c r="P2" s="163"/>
      <c r="Q2" s="163"/>
      <c r="R2" s="163"/>
      <c r="S2" s="163"/>
    </row>
    <row r="3" spans="1:22" s="130" customFormat="1" ht="12" customHeight="1" x14ac:dyDescent="0.25">
      <c r="A3" s="183"/>
      <c r="B3" s="181"/>
      <c r="C3" s="182"/>
      <c r="D3" s="182"/>
      <c r="E3" s="176"/>
      <c r="F3" s="185"/>
      <c r="G3" s="163"/>
      <c r="H3" s="163"/>
      <c r="I3" s="163"/>
      <c r="J3" s="192"/>
      <c r="K3" s="163"/>
      <c r="L3" s="163"/>
      <c r="M3" s="163"/>
      <c r="N3" s="163"/>
      <c r="O3" s="163"/>
      <c r="P3" s="163"/>
      <c r="Q3" s="163"/>
      <c r="R3" s="163"/>
      <c r="S3" s="163"/>
    </row>
    <row r="4" spans="1:22" s="130" customFormat="1" ht="14.45" customHeight="1" x14ac:dyDescent="0.25">
      <c r="A4" s="184" t="s">
        <v>932</v>
      </c>
      <c r="B4" s="186" t="s">
        <v>934</v>
      </c>
      <c r="C4" s="187"/>
      <c r="D4" s="187"/>
      <c r="E4" s="179"/>
      <c r="F4" s="185"/>
      <c r="G4" s="163"/>
      <c r="H4" s="163"/>
      <c r="I4" s="163"/>
      <c r="J4" s="163"/>
      <c r="K4" s="163"/>
      <c r="L4" s="163"/>
      <c r="M4" s="163"/>
      <c r="N4" s="163"/>
      <c r="O4" s="163"/>
      <c r="P4" s="163"/>
      <c r="Q4" s="163"/>
      <c r="R4" s="163"/>
      <c r="S4" s="163"/>
    </row>
    <row r="5" spans="1:22" s="35" customFormat="1" ht="13.15" customHeight="1" x14ac:dyDescent="0.25">
      <c r="A5" s="188" t="s">
        <v>942</v>
      </c>
      <c r="B5" s="189" t="s">
        <v>935</v>
      </c>
      <c r="C5" s="177"/>
      <c r="D5" s="178"/>
      <c r="E5" s="179"/>
      <c r="F5" s="185"/>
      <c r="G5" s="169"/>
      <c r="H5" s="169"/>
      <c r="I5" s="169"/>
      <c r="J5" s="169"/>
      <c r="K5" s="169"/>
      <c r="L5" s="169"/>
      <c r="M5" s="169"/>
      <c r="N5" s="169"/>
      <c r="O5" s="169"/>
      <c r="P5" s="169"/>
      <c r="Q5" s="169"/>
      <c r="R5" s="169"/>
      <c r="S5" s="169"/>
    </row>
    <row r="6" spans="1:22" s="35" customFormat="1" ht="14.45" customHeight="1" x14ac:dyDescent="0.25">
      <c r="A6" s="184" t="s">
        <v>933</v>
      </c>
      <c r="B6" s="298" t="s">
        <v>947</v>
      </c>
      <c r="C6" s="298"/>
      <c r="D6" s="298"/>
      <c r="E6" s="179"/>
      <c r="F6" s="185"/>
      <c r="G6" s="169"/>
      <c r="H6" s="169"/>
      <c r="I6" s="169"/>
      <c r="J6" s="169"/>
      <c r="K6" s="169"/>
      <c r="L6" s="169"/>
      <c r="M6" s="169"/>
      <c r="N6" s="169"/>
      <c r="O6" s="169"/>
      <c r="P6" s="169"/>
      <c r="Q6" s="169"/>
      <c r="R6" s="169"/>
      <c r="S6" s="169"/>
    </row>
    <row r="7" spans="1:22" s="35" customFormat="1" ht="15" x14ac:dyDescent="0.25">
      <c r="A7" s="187"/>
      <c r="B7" s="190"/>
      <c r="C7" s="191"/>
      <c r="D7" s="191"/>
      <c r="E7" s="191"/>
      <c r="F7" s="191"/>
      <c r="G7" s="169"/>
      <c r="H7" s="169"/>
      <c r="I7" s="169"/>
      <c r="J7" s="169"/>
      <c r="K7" s="169"/>
      <c r="L7" s="169"/>
      <c r="M7" s="169"/>
      <c r="N7" s="169"/>
      <c r="O7" s="169"/>
      <c r="P7" s="169"/>
      <c r="Q7" s="169"/>
      <c r="R7" s="169"/>
      <c r="S7" s="169"/>
    </row>
    <row r="8" spans="1:22" s="35" customFormat="1" ht="15" x14ac:dyDescent="0.25">
      <c r="A8" s="301" t="s">
        <v>936</v>
      </c>
      <c r="B8" s="301"/>
      <c r="C8" s="301"/>
      <c r="D8" s="301"/>
      <c r="E8" s="220"/>
      <c r="F8" s="220"/>
      <c r="G8" s="220"/>
      <c r="H8" s="220"/>
      <c r="I8" s="220"/>
      <c r="J8" s="169"/>
      <c r="K8" s="169"/>
      <c r="L8" s="169"/>
      <c r="M8" s="169"/>
      <c r="N8" s="169"/>
      <c r="O8" s="169"/>
      <c r="P8" s="169"/>
      <c r="Q8" s="169"/>
      <c r="R8" s="169"/>
      <c r="S8" s="169"/>
      <c r="T8" s="169"/>
      <c r="U8" s="169"/>
      <c r="V8" s="169"/>
    </row>
    <row r="9" spans="1:22" s="91" customFormat="1" ht="11.45" customHeight="1" x14ac:dyDescent="0.15">
      <c r="A9" s="304" t="s">
        <v>930</v>
      </c>
      <c r="B9" s="304" t="s">
        <v>929</v>
      </c>
      <c r="C9" s="305" t="s">
        <v>10</v>
      </c>
      <c r="D9" s="297" t="s">
        <v>8</v>
      </c>
      <c r="E9" s="297"/>
      <c r="F9" s="297"/>
      <c r="G9" s="297" t="s">
        <v>940</v>
      </c>
      <c r="H9" s="297"/>
      <c r="I9" s="297"/>
      <c r="J9" s="164"/>
      <c r="K9" s="170"/>
      <c r="L9" s="170"/>
      <c r="M9" s="170"/>
      <c r="N9" s="170"/>
      <c r="O9" s="170"/>
      <c r="P9" s="170"/>
      <c r="Q9" s="170"/>
      <c r="R9" s="170"/>
      <c r="S9" s="170"/>
      <c r="T9" s="170"/>
      <c r="U9" s="170"/>
      <c r="V9" s="170"/>
    </row>
    <row r="10" spans="1:22" s="91" customFormat="1" ht="11.25" x14ac:dyDescent="0.15">
      <c r="A10" s="304"/>
      <c r="B10" s="304"/>
      <c r="C10" s="305"/>
      <c r="D10" s="207" t="s">
        <v>937</v>
      </c>
      <c r="E10" s="207" t="s">
        <v>938</v>
      </c>
      <c r="F10" s="208" t="s">
        <v>939</v>
      </c>
      <c r="G10" s="208" t="s">
        <v>941</v>
      </c>
      <c r="H10" s="208" t="s">
        <v>927</v>
      </c>
      <c r="I10" s="208" t="s">
        <v>928</v>
      </c>
      <c r="J10" s="165"/>
      <c r="K10" s="170"/>
      <c r="L10" s="170"/>
      <c r="M10" s="170"/>
      <c r="N10" s="170"/>
      <c r="O10" s="170"/>
      <c r="P10" s="170"/>
      <c r="Q10" s="170"/>
      <c r="R10" s="170"/>
      <c r="S10" s="170"/>
      <c r="T10" s="170"/>
      <c r="U10" s="170"/>
      <c r="V10" s="170"/>
    </row>
    <row r="11" spans="1:22" s="91" customFormat="1" ht="11.25" x14ac:dyDescent="0.15">
      <c r="A11" s="221"/>
      <c r="B11" s="221"/>
      <c r="C11" s="222"/>
      <c r="D11" s="223"/>
      <c r="E11" s="223"/>
      <c r="F11" s="224"/>
      <c r="G11" s="224"/>
      <c r="H11" s="224"/>
      <c r="I11" s="224"/>
      <c r="J11" s="165"/>
      <c r="K11" s="170"/>
      <c r="L11" s="170"/>
      <c r="M11" s="170"/>
      <c r="N11" s="170"/>
      <c r="O11" s="170"/>
      <c r="P11" s="170"/>
      <c r="Q11" s="170"/>
      <c r="R11" s="170"/>
      <c r="S11" s="170"/>
      <c r="T11" s="170"/>
      <c r="U11" s="170"/>
      <c r="V11" s="170"/>
    </row>
    <row r="12" spans="1:22" s="154" customFormat="1" ht="15" x14ac:dyDescent="0.2">
      <c r="A12" s="209">
        <v>1</v>
      </c>
      <c r="B12" s="210" t="s">
        <v>948</v>
      </c>
      <c r="C12" s="211"/>
      <c r="D12" s="212"/>
      <c r="E12" s="212"/>
      <c r="F12" s="213"/>
      <c r="G12" s="214"/>
      <c r="H12" s="213"/>
      <c r="I12" s="213"/>
      <c r="J12" s="166"/>
      <c r="K12" s="163"/>
      <c r="L12" s="167"/>
      <c r="M12" s="167"/>
      <c r="N12" s="167"/>
      <c r="O12" s="167"/>
      <c r="P12" s="167"/>
      <c r="Q12" s="167"/>
      <c r="R12" s="167"/>
      <c r="S12" s="167"/>
      <c r="T12" s="167"/>
      <c r="U12" s="167"/>
      <c r="V12" s="167"/>
    </row>
    <row r="13" spans="1:22" ht="16.5" customHeight="1" x14ac:dyDescent="0.2">
      <c r="A13" s="196" t="s">
        <v>45</v>
      </c>
      <c r="B13" s="199" t="s">
        <v>949</v>
      </c>
      <c r="C13" s="194" t="s">
        <v>54</v>
      </c>
      <c r="D13" s="193">
        <v>8</v>
      </c>
      <c r="E13" s="193">
        <v>4.5</v>
      </c>
      <c r="F13" s="193">
        <v>1</v>
      </c>
      <c r="G13" s="195">
        <v>1</v>
      </c>
      <c r="H13" s="193">
        <f>D13*E13*F13</f>
        <v>36</v>
      </c>
      <c r="I13" s="194">
        <f>H13</f>
        <v>36</v>
      </c>
      <c r="J13" s="166"/>
      <c r="T13" s="167"/>
      <c r="U13" s="167"/>
      <c r="V13" s="167"/>
    </row>
    <row r="14" spans="1:22" ht="15.75" customHeight="1" x14ac:dyDescent="0.2">
      <c r="A14" s="196" t="s">
        <v>46</v>
      </c>
      <c r="B14" s="199" t="s">
        <v>950</v>
      </c>
      <c r="C14" s="198" t="s">
        <v>54</v>
      </c>
      <c r="D14" s="193">
        <v>1</v>
      </c>
      <c r="E14" s="193">
        <v>1</v>
      </c>
      <c r="F14" s="193">
        <v>0.5</v>
      </c>
      <c r="G14" s="195">
        <v>12</v>
      </c>
      <c r="H14" s="193">
        <f t="shared" ref="H14:H23" si="0">G14*F14*E14*D14</f>
        <v>6</v>
      </c>
      <c r="I14" s="194">
        <f>H14</f>
        <v>6</v>
      </c>
      <c r="J14" s="166"/>
      <c r="T14" s="167"/>
      <c r="U14" s="167"/>
      <c r="V14" s="167"/>
    </row>
    <row r="15" spans="1:22" ht="15.75" customHeight="1" x14ac:dyDescent="0.2">
      <c r="A15" s="196" t="s">
        <v>47</v>
      </c>
      <c r="B15" s="199" t="s">
        <v>951</v>
      </c>
      <c r="C15" s="198" t="s">
        <v>54</v>
      </c>
      <c r="D15" s="193">
        <v>2.6</v>
      </c>
      <c r="E15" s="193">
        <v>0.5</v>
      </c>
      <c r="F15" s="193">
        <v>0.4</v>
      </c>
      <c r="G15" s="195">
        <v>2</v>
      </c>
      <c r="H15" s="193">
        <f t="shared" si="0"/>
        <v>1.04</v>
      </c>
      <c r="I15" s="194"/>
      <c r="J15" s="166"/>
      <c r="T15" s="167"/>
      <c r="U15" s="167"/>
      <c r="V15" s="167"/>
    </row>
    <row r="16" spans="1:22" ht="15.75" customHeight="1" x14ac:dyDescent="0.2">
      <c r="A16" s="196"/>
      <c r="B16" s="199"/>
      <c r="C16" s="198" t="str">
        <f t="shared" ref="C16:C22" si="1">$C$15</f>
        <v>m3</v>
      </c>
      <c r="D16" s="193">
        <v>2.4</v>
      </c>
      <c r="E16" s="193">
        <v>0.5</v>
      </c>
      <c r="F16" s="193">
        <v>0.4</v>
      </c>
      <c r="G16" s="195">
        <v>2</v>
      </c>
      <c r="H16" s="193">
        <f t="shared" si="0"/>
        <v>0.96</v>
      </c>
      <c r="I16" s="194"/>
      <c r="J16" s="166"/>
      <c r="T16" s="167"/>
      <c r="U16" s="167"/>
      <c r="V16" s="167"/>
    </row>
    <row r="17" spans="1:22" ht="15" customHeight="1" x14ac:dyDescent="0.2">
      <c r="A17" s="196"/>
      <c r="B17" s="199"/>
      <c r="C17" s="198" t="str">
        <f t="shared" si="1"/>
        <v>m3</v>
      </c>
      <c r="D17" s="193">
        <v>3.2</v>
      </c>
      <c r="E17" s="193">
        <v>0.5</v>
      </c>
      <c r="F17" s="193">
        <v>0.4</v>
      </c>
      <c r="G17" s="195">
        <v>2</v>
      </c>
      <c r="H17" s="193">
        <f t="shared" si="0"/>
        <v>1.2800000000000002</v>
      </c>
      <c r="I17" s="194"/>
      <c r="J17" s="166"/>
      <c r="T17" s="167"/>
      <c r="U17" s="167"/>
      <c r="V17" s="167"/>
    </row>
    <row r="18" spans="1:22" ht="15" customHeight="1" x14ac:dyDescent="0.2">
      <c r="A18" s="196"/>
      <c r="B18" s="199"/>
      <c r="C18" s="198" t="str">
        <f t="shared" si="1"/>
        <v>m3</v>
      </c>
      <c r="D18" s="193">
        <v>0.7</v>
      </c>
      <c r="E18" s="193">
        <v>0.5</v>
      </c>
      <c r="F18" s="193">
        <v>0.4</v>
      </c>
      <c r="G18" s="195">
        <v>2</v>
      </c>
      <c r="H18" s="193">
        <f t="shared" si="0"/>
        <v>0.27999999999999997</v>
      </c>
      <c r="I18" s="194"/>
      <c r="J18" s="166"/>
      <c r="T18" s="167"/>
      <c r="U18" s="167"/>
      <c r="V18" s="167"/>
    </row>
    <row r="19" spans="1:22" ht="15" customHeight="1" x14ac:dyDescent="0.2">
      <c r="A19" s="196"/>
      <c r="B19" s="199"/>
      <c r="C19" s="198" t="str">
        <f t="shared" si="1"/>
        <v>m3</v>
      </c>
      <c r="D19" s="193">
        <v>2.5</v>
      </c>
      <c r="E19" s="193">
        <v>0.5</v>
      </c>
      <c r="F19" s="193">
        <v>0.4</v>
      </c>
      <c r="G19" s="195">
        <v>1</v>
      </c>
      <c r="H19" s="193">
        <f t="shared" si="0"/>
        <v>0.5</v>
      </c>
      <c r="I19" s="194"/>
      <c r="J19" s="166"/>
      <c r="T19" s="167"/>
      <c r="U19" s="167"/>
      <c r="V19" s="167"/>
    </row>
    <row r="20" spans="1:22" ht="15" customHeight="1" x14ac:dyDescent="0.2">
      <c r="A20" s="196"/>
      <c r="B20" s="199"/>
      <c r="C20" s="198" t="str">
        <f t="shared" si="1"/>
        <v>m3</v>
      </c>
      <c r="D20" s="193">
        <v>2.5</v>
      </c>
      <c r="E20" s="193">
        <v>0.35</v>
      </c>
      <c r="F20" s="193">
        <v>0.4</v>
      </c>
      <c r="G20" s="195">
        <v>2</v>
      </c>
      <c r="H20" s="193">
        <f t="shared" si="0"/>
        <v>0.7</v>
      </c>
      <c r="I20" s="194"/>
      <c r="J20" s="166"/>
      <c r="T20" s="167"/>
      <c r="U20" s="167"/>
      <c r="V20" s="167"/>
    </row>
    <row r="21" spans="1:22" ht="15" customHeight="1" x14ac:dyDescent="0.2">
      <c r="A21" s="196"/>
      <c r="B21" s="199"/>
      <c r="C21" s="198" t="str">
        <f t="shared" si="1"/>
        <v>m3</v>
      </c>
      <c r="D21" s="193">
        <v>1.5</v>
      </c>
      <c r="E21" s="193">
        <v>0.35</v>
      </c>
      <c r="F21" s="193">
        <v>0.4</v>
      </c>
      <c r="G21" s="195">
        <v>2</v>
      </c>
      <c r="H21" s="193">
        <f t="shared" si="0"/>
        <v>0.41999999999999993</v>
      </c>
      <c r="I21" s="194"/>
      <c r="J21" s="166"/>
      <c r="T21" s="167"/>
      <c r="U21" s="167"/>
      <c r="V21" s="167"/>
    </row>
    <row r="22" spans="1:22" ht="15" customHeight="1" x14ac:dyDescent="0.2">
      <c r="A22" s="196"/>
      <c r="B22" s="199"/>
      <c r="C22" s="198" t="str">
        <f t="shared" si="1"/>
        <v>m3</v>
      </c>
      <c r="D22" s="193">
        <v>4.2</v>
      </c>
      <c r="E22" s="193">
        <v>0.35</v>
      </c>
      <c r="F22" s="193">
        <v>0.4</v>
      </c>
      <c r="G22" s="195">
        <v>1</v>
      </c>
      <c r="H22" s="193">
        <f t="shared" si="0"/>
        <v>0.58799999999999997</v>
      </c>
      <c r="I22" s="194">
        <f>H22+H21+H20+H19+H18+H17+H16+H15</f>
        <v>5.7679999999999998</v>
      </c>
      <c r="J22" s="166"/>
      <c r="T22" s="167"/>
      <c r="U22" s="167"/>
      <c r="V22" s="167"/>
    </row>
    <row r="23" spans="1:22" ht="15" customHeight="1" x14ac:dyDescent="0.2">
      <c r="A23" s="196" t="s">
        <v>48</v>
      </c>
      <c r="B23" s="199" t="s">
        <v>954</v>
      </c>
      <c r="C23" s="198" t="s">
        <v>54</v>
      </c>
      <c r="D23" s="193">
        <v>9</v>
      </c>
      <c r="E23" s="193">
        <v>7.4</v>
      </c>
      <c r="F23" s="193">
        <v>0.3</v>
      </c>
      <c r="G23" s="195">
        <v>1</v>
      </c>
      <c r="H23" s="193">
        <f t="shared" si="0"/>
        <v>19.98</v>
      </c>
      <c r="I23" s="194">
        <f>H23</f>
        <v>19.98</v>
      </c>
      <c r="J23" s="166"/>
      <c r="T23" s="167"/>
      <c r="U23" s="167"/>
      <c r="V23" s="167"/>
    </row>
    <row r="24" spans="1:22" ht="15" customHeight="1" x14ac:dyDescent="0.2">
      <c r="A24" s="209">
        <v>2</v>
      </c>
      <c r="B24" s="210" t="s">
        <v>952</v>
      </c>
      <c r="C24" s="214"/>
      <c r="D24" s="215"/>
      <c r="E24" s="215"/>
      <c r="F24" s="215"/>
      <c r="G24" s="216"/>
      <c r="H24" s="215"/>
      <c r="I24" s="217"/>
      <c r="J24" s="166"/>
      <c r="T24" s="167"/>
      <c r="U24" s="167"/>
      <c r="V24" s="167"/>
    </row>
    <row r="25" spans="1:22" ht="15" customHeight="1" x14ac:dyDescent="0.2">
      <c r="A25" s="196" t="s">
        <v>53</v>
      </c>
      <c r="B25" s="199" t="s">
        <v>969</v>
      </c>
      <c r="C25" s="198" t="s">
        <v>54</v>
      </c>
      <c r="D25" s="193">
        <f>D14</f>
        <v>1</v>
      </c>
      <c r="E25" s="193">
        <f>E14</f>
        <v>1</v>
      </c>
      <c r="F25" s="193">
        <f>F14</f>
        <v>0.5</v>
      </c>
      <c r="G25" s="195">
        <f>G14</f>
        <v>12</v>
      </c>
      <c r="H25" s="193">
        <f>H14</f>
        <v>6</v>
      </c>
      <c r="I25" s="194">
        <f>H25</f>
        <v>6</v>
      </c>
      <c r="J25" s="166"/>
      <c r="T25" s="167"/>
      <c r="U25" s="167"/>
      <c r="V25" s="167"/>
    </row>
    <row r="26" spans="1:22" ht="15" customHeight="1" x14ac:dyDescent="0.2">
      <c r="A26" s="196" t="s">
        <v>79</v>
      </c>
      <c r="B26" s="199" t="s">
        <v>988</v>
      </c>
      <c r="C26" s="198" t="s">
        <v>54</v>
      </c>
      <c r="D26" s="193">
        <f>D15+D16+D17+D18+D19+D20+D21+D22</f>
        <v>19.599999999999998</v>
      </c>
      <c r="E26" s="193">
        <v>0.6</v>
      </c>
      <c r="F26" s="193">
        <v>0.5</v>
      </c>
      <c r="G26" s="195">
        <v>1</v>
      </c>
      <c r="H26" s="193">
        <f>G26*F26*E26*D26</f>
        <v>5.879999999999999</v>
      </c>
      <c r="I26" s="194">
        <f>H26</f>
        <v>5.879999999999999</v>
      </c>
      <c r="J26" s="166"/>
      <c r="T26" s="167"/>
      <c r="U26" s="167"/>
      <c r="V26" s="167"/>
    </row>
    <row r="27" spans="1:22" ht="27" customHeight="1" x14ac:dyDescent="0.2">
      <c r="A27" s="196" t="s">
        <v>55</v>
      </c>
      <c r="B27" s="199" t="s">
        <v>972</v>
      </c>
      <c r="C27" s="198" t="s">
        <v>54</v>
      </c>
      <c r="D27" s="193">
        <v>3</v>
      </c>
      <c r="E27" s="193">
        <v>0.25</v>
      </c>
      <c r="F27" s="193">
        <v>0.25</v>
      </c>
      <c r="G27" s="195">
        <v>12</v>
      </c>
      <c r="H27" s="193">
        <f>G27*F27*E27*D27</f>
        <v>2.25</v>
      </c>
      <c r="I27" s="194">
        <f>H27</f>
        <v>2.25</v>
      </c>
      <c r="J27" s="166"/>
      <c r="T27" s="167"/>
      <c r="U27" s="167"/>
      <c r="V27" s="167"/>
    </row>
    <row r="28" spans="1:22" ht="15" customHeight="1" x14ac:dyDescent="0.2">
      <c r="A28" s="196" t="s">
        <v>80</v>
      </c>
      <c r="B28" s="199" t="s">
        <v>970</v>
      </c>
      <c r="C28" s="198" t="s">
        <v>54</v>
      </c>
      <c r="D28" s="193">
        <v>3.3</v>
      </c>
      <c r="E28" s="193">
        <v>0.25</v>
      </c>
      <c r="F28" s="193">
        <v>0.25</v>
      </c>
      <c r="G28" s="195">
        <v>2</v>
      </c>
      <c r="H28" s="193">
        <f t="shared" ref="H28:H36" si="2">G28*F28*E28*D28</f>
        <v>0.41249999999999998</v>
      </c>
      <c r="I28" s="194"/>
      <c r="J28" s="166"/>
      <c r="T28" s="167"/>
      <c r="U28" s="167"/>
      <c r="V28" s="167"/>
    </row>
    <row r="29" spans="1:22" ht="15" customHeight="1" x14ac:dyDescent="0.2">
      <c r="A29" s="196"/>
      <c r="B29" s="199"/>
      <c r="C29" s="198" t="str">
        <f t="shared" ref="C29:C34" si="3">$C$28</f>
        <v>m3</v>
      </c>
      <c r="D29" s="193">
        <v>4.8</v>
      </c>
      <c r="E29" s="193">
        <v>0.25</v>
      </c>
      <c r="F29" s="193">
        <v>0.25</v>
      </c>
      <c r="G29" s="195">
        <v>2</v>
      </c>
      <c r="H29" s="193">
        <f t="shared" si="2"/>
        <v>0.6</v>
      </c>
      <c r="I29" s="194"/>
      <c r="J29" s="166"/>
      <c r="T29" s="167"/>
      <c r="U29" s="167"/>
      <c r="V29" s="167"/>
    </row>
    <row r="30" spans="1:22" ht="15" customHeight="1" x14ac:dyDescent="0.2">
      <c r="A30" s="196"/>
      <c r="B30" s="199"/>
      <c r="C30" s="198" t="str">
        <f t="shared" si="3"/>
        <v>m3</v>
      </c>
      <c r="D30" s="193">
        <v>3.1</v>
      </c>
      <c r="E30" s="193">
        <v>0.25</v>
      </c>
      <c r="F30" s="193">
        <v>0.25</v>
      </c>
      <c r="G30" s="195">
        <v>2</v>
      </c>
      <c r="H30" s="193">
        <f t="shared" si="2"/>
        <v>0.38750000000000001</v>
      </c>
      <c r="I30" s="194"/>
      <c r="J30" s="166"/>
      <c r="T30" s="167"/>
      <c r="U30" s="167"/>
      <c r="V30" s="167"/>
    </row>
    <row r="31" spans="1:22" ht="15" customHeight="1" x14ac:dyDescent="0.2">
      <c r="A31" s="196"/>
      <c r="B31" s="199"/>
      <c r="C31" s="198" t="str">
        <f t="shared" si="3"/>
        <v>m3</v>
      </c>
      <c r="D31" s="193">
        <v>3.4</v>
      </c>
      <c r="E31" s="193">
        <v>0.25</v>
      </c>
      <c r="F31" s="193">
        <v>0.25</v>
      </c>
      <c r="G31" s="195">
        <v>1</v>
      </c>
      <c r="H31" s="193">
        <f t="shared" si="2"/>
        <v>0.21249999999999999</v>
      </c>
      <c r="I31" s="194"/>
      <c r="J31" s="166"/>
      <c r="T31" s="167"/>
      <c r="U31" s="167"/>
      <c r="V31" s="167"/>
    </row>
    <row r="32" spans="1:22" ht="15" customHeight="1" x14ac:dyDescent="0.2">
      <c r="A32" s="196"/>
      <c r="B32" s="199"/>
      <c r="C32" s="198" t="str">
        <f t="shared" si="3"/>
        <v>m3</v>
      </c>
      <c r="D32" s="193">
        <v>1.9</v>
      </c>
      <c r="E32" s="193">
        <v>0.1</v>
      </c>
      <c r="F32" s="193">
        <v>0.25</v>
      </c>
      <c r="G32" s="195">
        <v>2</v>
      </c>
      <c r="H32" s="193">
        <f t="shared" si="2"/>
        <v>9.5000000000000001E-2</v>
      </c>
      <c r="I32" s="194"/>
      <c r="J32" s="166"/>
      <c r="T32" s="167"/>
      <c r="U32" s="167"/>
      <c r="V32" s="167"/>
    </row>
    <row r="33" spans="1:22" ht="15" customHeight="1" x14ac:dyDescent="0.2">
      <c r="A33" s="196"/>
      <c r="B33" s="199"/>
      <c r="C33" s="198" t="str">
        <f t="shared" si="3"/>
        <v>m3</v>
      </c>
      <c r="D33" s="193">
        <v>1.7</v>
      </c>
      <c r="E33" s="193">
        <v>0.1</v>
      </c>
      <c r="F33" s="193">
        <v>0.25</v>
      </c>
      <c r="G33" s="195">
        <v>2</v>
      </c>
      <c r="H33" s="193">
        <f t="shared" si="2"/>
        <v>8.5000000000000006E-2</v>
      </c>
      <c r="I33" s="194"/>
      <c r="J33" s="166"/>
      <c r="T33" s="167"/>
      <c r="U33" s="167"/>
      <c r="V33" s="167"/>
    </row>
    <row r="34" spans="1:22" ht="15" customHeight="1" x14ac:dyDescent="0.2">
      <c r="A34" s="196"/>
      <c r="B34" s="199"/>
      <c r="C34" s="198" t="str">
        <f t="shared" si="3"/>
        <v>m3</v>
      </c>
      <c r="D34" s="193">
        <v>4.9000000000000004</v>
      </c>
      <c r="E34" s="193">
        <v>0.1</v>
      </c>
      <c r="F34" s="193">
        <v>0.25</v>
      </c>
      <c r="G34" s="195">
        <v>1</v>
      </c>
      <c r="H34" s="193">
        <f t="shared" si="2"/>
        <v>0.12250000000000001</v>
      </c>
      <c r="I34" s="194">
        <f>H34+H33+H32+H31+H30+H29+H28</f>
        <v>1.915</v>
      </c>
      <c r="J34" s="166"/>
      <c r="T34" s="167"/>
      <c r="U34" s="167"/>
      <c r="V34" s="167"/>
    </row>
    <row r="35" spans="1:22" ht="25.5" customHeight="1" x14ac:dyDescent="0.2">
      <c r="A35" s="196" t="s">
        <v>65</v>
      </c>
      <c r="B35" s="199" t="s">
        <v>971</v>
      </c>
      <c r="C35" s="198" t="s">
        <v>54</v>
      </c>
      <c r="D35" s="193">
        <v>7.7</v>
      </c>
      <c r="E35" s="193">
        <v>0.25</v>
      </c>
      <c r="F35" s="193">
        <v>0.25</v>
      </c>
      <c r="G35" s="195">
        <v>1</v>
      </c>
      <c r="H35" s="193">
        <f t="shared" si="2"/>
        <v>0.48125000000000001</v>
      </c>
      <c r="I35" s="194">
        <f>H35</f>
        <v>0.48125000000000001</v>
      </c>
      <c r="J35" s="166"/>
      <c r="T35" s="167"/>
      <c r="U35" s="167"/>
      <c r="V35" s="167"/>
    </row>
    <row r="36" spans="1:22" ht="15" customHeight="1" x14ac:dyDescent="0.2">
      <c r="A36" s="196" t="s">
        <v>78</v>
      </c>
      <c r="B36" s="199" t="s">
        <v>962</v>
      </c>
      <c r="C36" s="198" t="s">
        <v>60</v>
      </c>
      <c r="D36" s="193">
        <v>9</v>
      </c>
      <c r="E36" s="193">
        <v>7.4</v>
      </c>
      <c r="F36" s="193">
        <v>1</v>
      </c>
      <c r="G36" s="195">
        <v>1</v>
      </c>
      <c r="H36" s="193">
        <f t="shared" si="2"/>
        <v>66.600000000000009</v>
      </c>
      <c r="I36" s="194">
        <f>H36</f>
        <v>66.600000000000009</v>
      </c>
      <c r="J36" s="166"/>
      <c r="T36" s="167"/>
      <c r="U36" s="167"/>
      <c r="V36" s="167"/>
    </row>
    <row r="37" spans="1:22" ht="15" customHeight="1" x14ac:dyDescent="0.2">
      <c r="A37" s="209">
        <v>3</v>
      </c>
      <c r="B37" s="210" t="s">
        <v>953</v>
      </c>
      <c r="C37" s="214"/>
      <c r="D37" s="215"/>
      <c r="E37" s="215"/>
      <c r="F37" s="215"/>
      <c r="G37" s="216"/>
      <c r="H37" s="215"/>
      <c r="I37" s="217"/>
      <c r="J37" s="166"/>
      <c r="T37" s="167"/>
      <c r="U37" s="167"/>
      <c r="V37" s="167"/>
    </row>
    <row r="38" spans="1:22" ht="15" customHeight="1" x14ac:dyDescent="0.2">
      <c r="A38" s="196" t="s">
        <v>57</v>
      </c>
      <c r="B38" s="199" t="s">
        <v>956</v>
      </c>
      <c r="C38" s="198" t="s">
        <v>54</v>
      </c>
      <c r="D38" s="193">
        <v>4.9000000000000004</v>
      </c>
      <c r="E38" s="193">
        <v>3.3</v>
      </c>
      <c r="F38" s="193">
        <v>0.2</v>
      </c>
      <c r="G38" s="195">
        <v>2</v>
      </c>
      <c r="H38" s="193">
        <f t="shared" ref="H38:H45" si="4">G38*F38*E38*D38</f>
        <v>6.4680000000000009</v>
      </c>
      <c r="I38" s="194"/>
      <c r="J38" s="166"/>
      <c r="T38" s="167"/>
      <c r="U38" s="167"/>
      <c r="V38" s="167"/>
    </row>
    <row r="39" spans="1:22" ht="15" customHeight="1" x14ac:dyDescent="0.2">
      <c r="A39" s="196"/>
      <c r="B39" s="199"/>
      <c r="C39" s="198" t="str">
        <f t="shared" ref="C39:C41" si="5">$C$28</f>
        <v>m3</v>
      </c>
      <c r="D39" s="193">
        <v>3.6</v>
      </c>
      <c r="E39" s="193">
        <v>1.8</v>
      </c>
      <c r="F39" s="193">
        <v>0.2</v>
      </c>
      <c r="G39" s="195">
        <v>1</v>
      </c>
      <c r="H39" s="193">
        <f t="shared" si="4"/>
        <v>1.2960000000000003</v>
      </c>
      <c r="I39" s="194"/>
      <c r="J39" s="166"/>
      <c r="T39" s="167"/>
      <c r="U39" s="167"/>
      <c r="V39" s="167"/>
    </row>
    <row r="40" spans="1:22" ht="15" customHeight="1" x14ac:dyDescent="0.2">
      <c r="A40" s="196"/>
      <c r="B40" s="199"/>
      <c r="C40" s="198" t="str">
        <f t="shared" si="5"/>
        <v>m3</v>
      </c>
      <c r="D40" s="193">
        <v>3.4</v>
      </c>
      <c r="E40" s="193">
        <v>1.4</v>
      </c>
      <c r="F40" s="193">
        <v>0.2</v>
      </c>
      <c r="G40" s="195">
        <v>2</v>
      </c>
      <c r="H40" s="193">
        <f t="shared" si="4"/>
        <v>1.9039999999999997</v>
      </c>
      <c r="I40" s="194"/>
      <c r="J40" s="166"/>
      <c r="T40" s="167"/>
      <c r="U40" s="167"/>
      <c r="V40" s="167"/>
    </row>
    <row r="41" spans="1:22" ht="15" customHeight="1" x14ac:dyDescent="0.2">
      <c r="A41" s="196"/>
      <c r="B41" s="199"/>
      <c r="C41" s="198" t="str">
        <f t="shared" si="5"/>
        <v>m3</v>
      </c>
      <c r="D41" s="193">
        <v>4</v>
      </c>
      <c r="E41" s="193">
        <v>1.5</v>
      </c>
      <c r="F41" s="193">
        <v>0.2</v>
      </c>
      <c r="G41" s="195">
        <v>1</v>
      </c>
      <c r="H41" s="225">
        <f t="shared" si="4"/>
        <v>1.2000000000000002</v>
      </c>
      <c r="I41" s="194">
        <f>H41+H40+H39+H38</f>
        <v>10.868000000000002</v>
      </c>
      <c r="J41" s="166"/>
      <c r="T41" s="167"/>
      <c r="U41" s="167"/>
      <c r="V41" s="167"/>
    </row>
    <row r="42" spans="1:22" ht="15" customHeight="1" x14ac:dyDescent="0.2">
      <c r="A42" s="196" t="s">
        <v>68</v>
      </c>
      <c r="B42" s="199" t="s">
        <v>955</v>
      </c>
      <c r="C42" s="198" t="s">
        <v>60</v>
      </c>
      <c r="D42" s="193">
        <f t="shared" ref="D42:G45" si="6">D38</f>
        <v>4.9000000000000004</v>
      </c>
      <c r="E42" s="193">
        <f t="shared" si="6"/>
        <v>3.3</v>
      </c>
      <c r="F42" s="193">
        <v>1</v>
      </c>
      <c r="G42" s="195">
        <f t="shared" si="6"/>
        <v>2</v>
      </c>
      <c r="H42" s="193">
        <f t="shared" si="4"/>
        <v>32.340000000000003</v>
      </c>
      <c r="I42" s="194"/>
      <c r="J42" s="166"/>
      <c r="T42" s="167"/>
      <c r="U42" s="167"/>
      <c r="V42" s="167"/>
    </row>
    <row r="43" spans="1:22" ht="15" customHeight="1" x14ac:dyDescent="0.2">
      <c r="A43" s="196"/>
      <c r="B43" s="199"/>
      <c r="C43" s="198" t="str">
        <f t="shared" ref="C43:C45" si="7">$C$42</f>
        <v>m2</v>
      </c>
      <c r="D43" s="193">
        <f t="shared" si="6"/>
        <v>3.6</v>
      </c>
      <c r="E43" s="193">
        <f t="shared" si="6"/>
        <v>1.8</v>
      </c>
      <c r="F43" s="193">
        <v>1</v>
      </c>
      <c r="G43" s="195">
        <f t="shared" si="6"/>
        <v>1</v>
      </c>
      <c r="H43" s="193">
        <f t="shared" si="4"/>
        <v>6.48</v>
      </c>
      <c r="I43" s="194"/>
      <c r="J43" s="166"/>
      <c r="T43" s="167"/>
      <c r="U43" s="167"/>
      <c r="V43" s="167"/>
    </row>
    <row r="44" spans="1:22" ht="15" customHeight="1" x14ac:dyDescent="0.2">
      <c r="A44" s="196"/>
      <c r="B44" s="199"/>
      <c r="C44" s="198" t="str">
        <f t="shared" si="7"/>
        <v>m2</v>
      </c>
      <c r="D44" s="193">
        <f t="shared" si="6"/>
        <v>3.4</v>
      </c>
      <c r="E44" s="193">
        <f t="shared" si="6"/>
        <v>1.4</v>
      </c>
      <c r="F44" s="193">
        <v>1</v>
      </c>
      <c r="G44" s="195">
        <f t="shared" si="6"/>
        <v>2</v>
      </c>
      <c r="H44" s="193">
        <f t="shared" si="4"/>
        <v>9.52</v>
      </c>
      <c r="I44" s="194"/>
      <c r="J44" s="166"/>
      <c r="T44" s="167"/>
      <c r="U44" s="167"/>
      <c r="V44" s="167"/>
    </row>
    <row r="45" spans="1:22" ht="15" customHeight="1" x14ac:dyDescent="0.2">
      <c r="A45" s="196"/>
      <c r="B45" s="199"/>
      <c r="C45" s="198" t="str">
        <f t="shared" si="7"/>
        <v>m2</v>
      </c>
      <c r="D45" s="193">
        <f t="shared" si="6"/>
        <v>4</v>
      </c>
      <c r="E45" s="193">
        <f t="shared" si="6"/>
        <v>1.5</v>
      </c>
      <c r="F45" s="193">
        <v>1</v>
      </c>
      <c r="G45" s="195">
        <f t="shared" si="6"/>
        <v>1</v>
      </c>
      <c r="H45" s="193">
        <f t="shared" si="4"/>
        <v>6</v>
      </c>
      <c r="I45" s="194">
        <f>H45+H44+H43+H42</f>
        <v>54.34</v>
      </c>
      <c r="J45" s="166"/>
      <c r="T45" s="167"/>
      <c r="U45" s="167"/>
      <c r="V45" s="167"/>
    </row>
    <row r="46" spans="1:22" ht="24" customHeight="1" x14ac:dyDescent="0.2">
      <c r="A46" s="196" t="s">
        <v>81</v>
      </c>
      <c r="B46" s="199" t="s">
        <v>979</v>
      </c>
      <c r="C46" s="198" t="s">
        <v>60</v>
      </c>
      <c r="D46" s="193">
        <f t="shared" ref="D46:E49" si="8">D42</f>
        <v>4.9000000000000004</v>
      </c>
      <c r="E46" s="193">
        <f t="shared" si="8"/>
        <v>3.3</v>
      </c>
      <c r="F46" s="193">
        <v>1</v>
      </c>
      <c r="G46" s="195">
        <v>2</v>
      </c>
      <c r="H46" s="193">
        <f>G46*F46*E46*D46</f>
        <v>32.340000000000003</v>
      </c>
      <c r="I46" s="194"/>
      <c r="J46" s="166"/>
      <c r="T46" s="167"/>
      <c r="U46" s="167"/>
      <c r="V46" s="167"/>
    </row>
    <row r="47" spans="1:22" ht="15" customHeight="1" x14ac:dyDescent="0.2">
      <c r="A47" s="196"/>
      <c r="B47" s="199"/>
      <c r="C47" s="198" t="str">
        <f t="shared" ref="C47:C49" si="9">$C$42</f>
        <v>m2</v>
      </c>
      <c r="D47" s="193">
        <f t="shared" si="8"/>
        <v>3.6</v>
      </c>
      <c r="E47" s="193">
        <f t="shared" si="8"/>
        <v>1.8</v>
      </c>
      <c r="F47" s="193">
        <v>1</v>
      </c>
      <c r="G47" s="195">
        <v>1</v>
      </c>
      <c r="H47" s="193">
        <f>G47*F47*E47*D47</f>
        <v>6.48</v>
      </c>
      <c r="I47" s="194"/>
      <c r="J47" s="166"/>
      <c r="T47" s="167"/>
      <c r="U47" s="167"/>
      <c r="V47" s="167"/>
    </row>
    <row r="48" spans="1:22" ht="15" customHeight="1" x14ac:dyDescent="0.2">
      <c r="A48" s="196"/>
      <c r="B48" s="199"/>
      <c r="C48" s="198" t="str">
        <f t="shared" si="9"/>
        <v>m2</v>
      </c>
      <c r="D48" s="193">
        <f t="shared" si="8"/>
        <v>3.4</v>
      </c>
      <c r="E48" s="193">
        <f t="shared" si="8"/>
        <v>1.4</v>
      </c>
      <c r="F48" s="193">
        <v>1</v>
      </c>
      <c r="G48" s="195">
        <v>2</v>
      </c>
      <c r="H48" s="193">
        <f>G48*F48*E48*D48</f>
        <v>9.52</v>
      </c>
      <c r="I48" s="194"/>
      <c r="J48" s="166"/>
      <c r="T48" s="167"/>
      <c r="U48" s="167"/>
      <c r="V48" s="167"/>
    </row>
    <row r="49" spans="1:22" ht="15" customHeight="1" x14ac:dyDescent="0.2">
      <c r="A49" s="196"/>
      <c r="B49" s="199"/>
      <c r="C49" s="198" t="str">
        <f t="shared" si="9"/>
        <v>m2</v>
      </c>
      <c r="D49" s="193">
        <f t="shared" si="8"/>
        <v>4</v>
      </c>
      <c r="E49" s="193">
        <f t="shared" si="8"/>
        <v>1.5</v>
      </c>
      <c r="F49" s="193">
        <v>1</v>
      </c>
      <c r="G49" s="195">
        <v>1</v>
      </c>
      <c r="H49" s="193">
        <f>G49*F49*E49*D49</f>
        <v>6</v>
      </c>
      <c r="I49" s="194">
        <f>H49+H48+H47+H46</f>
        <v>54.34</v>
      </c>
      <c r="J49" s="166"/>
      <c r="T49" s="167"/>
      <c r="U49" s="167"/>
      <c r="V49" s="167"/>
    </row>
    <row r="50" spans="1:22" ht="17.25" customHeight="1" x14ac:dyDescent="0.2">
      <c r="A50" s="209">
        <v>4</v>
      </c>
      <c r="B50" s="210" t="s">
        <v>978</v>
      </c>
      <c r="C50" s="214"/>
      <c r="D50" s="215"/>
      <c r="E50" s="215"/>
      <c r="F50" s="215"/>
      <c r="G50" s="216"/>
      <c r="H50" s="215"/>
      <c r="I50" s="217"/>
      <c r="J50" s="166"/>
      <c r="T50" s="167"/>
      <c r="U50" s="167"/>
      <c r="V50" s="167"/>
    </row>
    <row r="51" spans="1:22" ht="12.75" x14ac:dyDescent="0.2">
      <c r="A51" s="196" t="s">
        <v>59</v>
      </c>
      <c r="B51" s="218" t="s">
        <v>980</v>
      </c>
      <c r="C51" s="200"/>
      <c r="D51" s="193"/>
      <c r="E51" s="193"/>
      <c r="F51" s="193"/>
      <c r="G51" s="195"/>
      <c r="H51" s="193"/>
      <c r="I51" s="194"/>
      <c r="J51" s="166"/>
      <c r="T51" s="167"/>
      <c r="U51" s="167"/>
      <c r="V51" s="167"/>
    </row>
    <row r="52" spans="1:22" ht="12.75" x14ac:dyDescent="0.2">
      <c r="A52" s="196" t="s">
        <v>101</v>
      </c>
      <c r="B52" s="218" t="s">
        <v>957</v>
      </c>
      <c r="C52" s="200" t="s">
        <v>60</v>
      </c>
      <c r="D52" s="193">
        <v>6.7</v>
      </c>
      <c r="E52" s="193">
        <v>1</v>
      </c>
      <c r="F52" s="193">
        <v>3</v>
      </c>
      <c r="G52" s="195">
        <v>1</v>
      </c>
      <c r="H52" s="193">
        <f t="shared" ref="H52:H60" si="10">G52*F52*E52*D52</f>
        <v>20.100000000000001</v>
      </c>
      <c r="I52" s="194"/>
      <c r="J52" s="166"/>
      <c r="T52" s="167"/>
      <c r="U52" s="167"/>
      <c r="V52" s="167"/>
    </row>
    <row r="53" spans="1:22" ht="12.75" x14ac:dyDescent="0.2">
      <c r="A53" s="196"/>
      <c r="B53" s="218"/>
      <c r="C53" s="200" t="str">
        <f t="shared" ref="C53:C56" si="11">$C$42</f>
        <v>m2</v>
      </c>
      <c r="D53" s="193">
        <v>3.5</v>
      </c>
      <c r="E53" s="193">
        <v>1</v>
      </c>
      <c r="F53" s="193">
        <v>3</v>
      </c>
      <c r="G53" s="195">
        <v>4</v>
      </c>
      <c r="H53" s="193">
        <f t="shared" si="10"/>
        <v>42</v>
      </c>
      <c r="I53" s="194"/>
      <c r="J53" s="166"/>
      <c r="T53" s="167"/>
      <c r="U53" s="167"/>
      <c r="V53" s="167"/>
    </row>
    <row r="54" spans="1:22" ht="12.75" x14ac:dyDescent="0.2">
      <c r="A54" s="196"/>
      <c r="B54" s="218"/>
      <c r="C54" s="200" t="str">
        <f t="shared" si="11"/>
        <v>m2</v>
      </c>
      <c r="D54" s="193">
        <v>3.7</v>
      </c>
      <c r="E54" s="193">
        <v>1</v>
      </c>
      <c r="F54" s="193">
        <v>3</v>
      </c>
      <c r="G54" s="195">
        <v>1</v>
      </c>
      <c r="H54" s="193">
        <f t="shared" si="10"/>
        <v>11.100000000000001</v>
      </c>
      <c r="I54" s="194"/>
      <c r="J54" s="166"/>
      <c r="T54" s="167"/>
      <c r="U54" s="167"/>
      <c r="V54" s="167"/>
    </row>
    <row r="55" spans="1:22" ht="12.75" x14ac:dyDescent="0.2">
      <c r="A55" s="196"/>
      <c r="B55" s="218"/>
      <c r="C55" s="200" t="str">
        <f t="shared" si="11"/>
        <v>m2</v>
      </c>
      <c r="D55" s="193">
        <v>6.8</v>
      </c>
      <c r="E55" s="193">
        <v>1</v>
      </c>
      <c r="F55" s="193">
        <v>0.7</v>
      </c>
      <c r="G55" s="195">
        <v>2</v>
      </c>
      <c r="H55" s="193">
        <f t="shared" si="10"/>
        <v>9.52</v>
      </c>
      <c r="I55" s="194"/>
      <c r="J55" s="166"/>
      <c r="T55" s="167"/>
      <c r="U55" s="167"/>
      <c r="V55" s="167"/>
    </row>
    <row r="56" spans="1:22" ht="12.75" x14ac:dyDescent="0.2">
      <c r="A56" s="196"/>
      <c r="B56" s="218"/>
      <c r="C56" s="200" t="str">
        <f t="shared" si="11"/>
        <v>m2</v>
      </c>
      <c r="D56" s="193">
        <v>9</v>
      </c>
      <c r="E56" s="193">
        <v>1</v>
      </c>
      <c r="F56" s="193">
        <v>0.7</v>
      </c>
      <c r="G56" s="195">
        <v>2</v>
      </c>
      <c r="H56" s="193">
        <f t="shared" si="10"/>
        <v>12.6</v>
      </c>
      <c r="I56" s="194">
        <f>H56+H55+H54+H53+H52</f>
        <v>95.32</v>
      </c>
      <c r="J56" s="166"/>
      <c r="T56" s="167"/>
      <c r="U56" s="167"/>
      <c r="V56" s="167"/>
    </row>
    <row r="57" spans="1:22" ht="12.75" x14ac:dyDescent="0.2">
      <c r="A57" s="196" t="s">
        <v>182</v>
      </c>
      <c r="B57" s="218" t="s">
        <v>958</v>
      </c>
      <c r="C57" s="200" t="s">
        <v>60</v>
      </c>
      <c r="D57" s="193">
        <v>4.9000000000000004</v>
      </c>
      <c r="E57" s="193">
        <v>1</v>
      </c>
      <c r="F57" s="193">
        <v>3</v>
      </c>
      <c r="G57" s="195">
        <v>1</v>
      </c>
      <c r="H57" s="193">
        <f t="shared" si="10"/>
        <v>14.700000000000001</v>
      </c>
      <c r="I57" s="194"/>
      <c r="J57" s="166"/>
      <c r="T57" s="167"/>
      <c r="U57" s="167"/>
      <c r="V57" s="167"/>
    </row>
    <row r="58" spans="1:22" ht="12.75" x14ac:dyDescent="0.2">
      <c r="A58" s="196"/>
      <c r="B58" s="218"/>
      <c r="C58" s="200" t="str">
        <f>$C$42</f>
        <v>m2</v>
      </c>
      <c r="D58" s="193">
        <v>1.7</v>
      </c>
      <c r="E58" s="193">
        <v>1</v>
      </c>
      <c r="F58" s="193">
        <v>3</v>
      </c>
      <c r="G58" s="195">
        <v>4</v>
      </c>
      <c r="H58" s="193">
        <f t="shared" si="10"/>
        <v>20.399999999999999</v>
      </c>
      <c r="I58" s="194">
        <f>H58+H57</f>
        <v>35.1</v>
      </c>
      <c r="J58" s="166"/>
      <c r="T58" s="167"/>
      <c r="U58" s="167"/>
      <c r="V58" s="167"/>
    </row>
    <row r="59" spans="1:22" ht="12.75" x14ac:dyDescent="0.2">
      <c r="A59" s="196" t="s">
        <v>186</v>
      </c>
      <c r="B59" s="218" t="s">
        <v>959</v>
      </c>
      <c r="C59" s="200" t="s">
        <v>60</v>
      </c>
      <c r="D59" s="193">
        <v>1.8</v>
      </c>
      <c r="E59" s="193">
        <v>1</v>
      </c>
      <c r="F59" s="193">
        <v>2</v>
      </c>
      <c r="G59" s="195">
        <v>4</v>
      </c>
      <c r="H59" s="193">
        <f t="shared" si="10"/>
        <v>14.4</v>
      </c>
      <c r="I59" s="194"/>
      <c r="J59" s="166"/>
      <c r="T59" s="167"/>
      <c r="U59" s="167"/>
      <c r="V59" s="167"/>
    </row>
    <row r="60" spans="1:22" ht="12.75" x14ac:dyDescent="0.2">
      <c r="A60" s="196"/>
      <c r="B60" s="218"/>
      <c r="C60" s="200" t="str">
        <f>$C$42</f>
        <v>m2</v>
      </c>
      <c r="D60" s="193">
        <v>0.3</v>
      </c>
      <c r="E60" s="193">
        <v>1</v>
      </c>
      <c r="F60" s="193">
        <v>2</v>
      </c>
      <c r="G60" s="195">
        <v>6</v>
      </c>
      <c r="H60" s="193">
        <f t="shared" si="10"/>
        <v>3.5999999999999996</v>
      </c>
      <c r="I60" s="194">
        <f>H60+H59</f>
        <v>18</v>
      </c>
      <c r="J60" s="166"/>
      <c r="T60" s="167"/>
      <c r="U60" s="167"/>
      <c r="V60" s="167"/>
    </row>
    <row r="61" spans="1:22" ht="12.75" x14ac:dyDescent="0.2">
      <c r="A61" s="196" t="s">
        <v>126</v>
      </c>
      <c r="B61" s="218" t="s">
        <v>981</v>
      </c>
      <c r="C61" s="200"/>
      <c r="D61" s="193"/>
      <c r="E61" s="193"/>
      <c r="F61" s="193"/>
      <c r="G61" s="195"/>
      <c r="H61" s="193"/>
      <c r="I61" s="194"/>
      <c r="J61" s="166"/>
      <c r="T61" s="167"/>
      <c r="U61" s="167"/>
      <c r="V61" s="167"/>
    </row>
    <row r="62" spans="1:22" ht="12.75" x14ac:dyDescent="0.2">
      <c r="A62" s="196"/>
      <c r="B62" s="218" t="s">
        <v>987</v>
      </c>
      <c r="C62" s="200" t="s">
        <v>60</v>
      </c>
      <c r="D62" s="193">
        <f t="shared" ref="D62:G62" si="12">D52</f>
        <v>6.7</v>
      </c>
      <c r="E62" s="193">
        <f t="shared" si="12"/>
        <v>1</v>
      </c>
      <c r="F62" s="193">
        <f t="shared" si="12"/>
        <v>3</v>
      </c>
      <c r="G62" s="195">
        <f t="shared" si="12"/>
        <v>1</v>
      </c>
      <c r="H62" s="193">
        <f t="shared" ref="H62:H73" si="13">G62*F62*E62*D62</f>
        <v>20.100000000000001</v>
      </c>
      <c r="I62" s="194"/>
      <c r="J62" s="166"/>
      <c r="T62" s="167"/>
      <c r="U62" s="167"/>
      <c r="V62" s="167"/>
    </row>
    <row r="63" spans="1:22" ht="12.75" x14ac:dyDescent="0.2">
      <c r="A63" s="196"/>
      <c r="B63" s="218"/>
      <c r="C63" s="200" t="str">
        <f t="shared" ref="C63:C73" si="14">$C$42</f>
        <v>m2</v>
      </c>
      <c r="D63" s="193">
        <v>6.7</v>
      </c>
      <c r="E63" s="193">
        <v>1</v>
      </c>
      <c r="F63" s="193">
        <v>1</v>
      </c>
      <c r="G63" s="195">
        <v>1</v>
      </c>
      <c r="H63" s="193">
        <f t="shared" si="13"/>
        <v>6.7</v>
      </c>
      <c r="I63" s="194"/>
      <c r="J63" s="166"/>
      <c r="T63" s="167"/>
      <c r="U63" s="167"/>
      <c r="V63" s="167"/>
    </row>
    <row r="64" spans="1:22" ht="15.75" customHeight="1" x14ac:dyDescent="0.2">
      <c r="A64" s="196"/>
      <c r="B64" s="218"/>
      <c r="C64" s="200" t="str">
        <f t="shared" si="14"/>
        <v>m2</v>
      </c>
      <c r="D64" s="193">
        <f t="shared" ref="D64:G64" si="15">D53</f>
        <v>3.5</v>
      </c>
      <c r="E64" s="193">
        <f t="shared" si="15"/>
        <v>1</v>
      </c>
      <c r="F64" s="193">
        <f t="shared" si="15"/>
        <v>3</v>
      </c>
      <c r="G64" s="195">
        <f t="shared" si="15"/>
        <v>4</v>
      </c>
      <c r="H64" s="193">
        <f t="shared" si="13"/>
        <v>42</v>
      </c>
      <c r="I64" s="194"/>
      <c r="J64" s="166"/>
      <c r="T64" s="167"/>
      <c r="U64" s="167"/>
      <c r="V64" s="167"/>
    </row>
    <row r="65" spans="1:22" ht="12.75" x14ac:dyDescent="0.2">
      <c r="A65" s="196"/>
      <c r="B65" s="218"/>
      <c r="C65" s="200" t="str">
        <f t="shared" si="14"/>
        <v>m2</v>
      </c>
      <c r="D65" s="193">
        <f t="shared" ref="D65:G65" si="16">D64</f>
        <v>3.5</v>
      </c>
      <c r="E65" s="193">
        <f t="shared" si="16"/>
        <v>1</v>
      </c>
      <c r="F65" s="193">
        <v>1</v>
      </c>
      <c r="G65" s="195">
        <f t="shared" si="16"/>
        <v>4</v>
      </c>
      <c r="H65" s="193">
        <f t="shared" si="13"/>
        <v>14</v>
      </c>
      <c r="I65" s="194"/>
      <c r="J65" s="166"/>
      <c r="T65" s="167"/>
      <c r="U65" s="167"/>
      <c r="V65" s="167"/>
    </row>
    <row r="66" spans="1:22" ht="12.75" x14ac:dyDescent="0.2">
      <c r="A66" s="196"/>
      <c r="B66" s="218"/>
      <c r="C66" s="200" t="str">
        <f t="shared" si="14"/>
        <v>m2</v>
      </c>
      <c r="D66" s="193">
        <f t="shared" ref="D66:F66" si="17">D54</f>
        <v>3.7</v>
      </c>
      <c r="E66" s="193">
        <f t="shared" si="17"/>
        <v>1</v>
      </c>
      <c r="F66" s="193">
        <f t="shared" si="17"/>
        <v>3</v>
      </c>
      <c r="G66" s="195">
        <v>1</v>
      </c>
      <c r="H66" s="193">
        <f t="shared" si="13"/>
        <v>11.100000000000001</v>
      </c>
      <c r="I66" s="194"/>
      <c r="J66" s="166"/>
      <c r="T66" s="167"/>
      <c r="U66" s="167"/>
      <c r="V66" s="167"/>
    </row>
    <row r="67" spans="1:22" ht="12.75" x14ac:dyDescent="0.2">
      <c r="A67" s="196"/>
      <c r="B67" s="218"/>
      <c r="C67" s="200" t="str">
        <f t="shared" si="14"/>
        <v>m2</v>
      </c>
      <c r="D67" s="193">
        <f t="shared" ref="D67:G67" si="18">D66</f>
        <v>3.7</v>
      </c>
      <c r="E67" s="193">
        <f t="shared" si="18"/>
        <v>1</v>
      </c>
      <c r="F67" s="193">
        <v>1</v>
      </c>
      <c r="G67" s="195">
        <f t="shared" si="18"/>
        <v>1</v>
      </c>
      <c r="H67" s="193">
        <f t="shared" si="13"/>
        <v>3.7</v>
      </c>
      <c r="I67" s="194"/>
      <c r="J67" s="166"/>
      <c r="T67" s="167"/>
      <c r="U67" s="167"/>
      <c r="V67" s="167"/>
    </row>
    <row r="68" spans="1:22" ht="12.75" x14ac:dyDescent="0.2">
      <c r="A68" s="196"/>
      <c r="B68" s="218"/>
      <c r="C68" s="200" t="str">
        <f t="shared" si="14"/>
        <v>m2</v>
      </c>
      <c r="D68" s="193">
        <v>4</v>
      </c>
      <c r="E68" s="193">
        <v>1</v>
      </c>
      <c r="F68" s="193">
        <v>3</v>
      </c>
      <c r="G68" s="195">
        <v>2</v>
      </c>
      <c r="H68" s="193">
        <f t="shared" si="13"/>
        <v>24</v>
      </c>
      <c r="I68" s="194"/>
      <c r="J68" s="166"/>
      <c r="T68" s="167"/>
      <c r="U68" s="167"/>
      <c r="V68" s="167"/>
    </row>
    <row r="69" spans="1:22" ht="12.75" x14ac:dyDescent="0.2">
      <c r="A69" s="196"/>
      <c r="B69" s="218"/>
      <c r="C69" s="200" t="str">
        <f t="shared" si="14"/>
        <v>m2</v>
      </c>
      <c r="D69" s="193">
        <v>4</v>
      </c>
      <c r="E69" s="193">
        <v>1</v>
      </c>
      <c r="F69" s="193">
        <v>1</v>
      </c>
      <c r="G69" s="195">
        <v>2</v>
      </c>
      <c r="H69" s="193">
        <f t="shared" si="13"/>
        <v>8</v>
      </c>
      <c r="I69" s="194"/>
      <c r="J69" s="166"/>
      <c r="T69" s="167"/>
      <c r="U69" s="167"/>
      <c r="V69" s="167"/>
    </row>
    <row r="70" spans="1:22" ht="12.75" x14ac:dyDescent="0.2">
      <c r="A70" s="196"/>
      <c r="B70" s="218"/>
      <c r="C70" s="200" t="str">
        <f t="shared" si="14"/>
        <v>m2</v>
      </c>
      <c r="D70" s="232">
        <f t="shared" ref="D70:G70" si="19">D55</f>
        <v>6.8</v>
      </c>
      <c r="E70" s="232">
        <f t="shared" si="19"/>
        <v>1</v>
      </c>
      <c r="F70" s="232">
        <f t="shared" si="19"/>
        <v>0.7</v>
      </c>
      <c r="G70" s="231">
        <f t="shared" si="19"/>
        <v>2</v>
      </c>
      <c r="H70" s="193">
        <f t="shared" si="13"/>
        <v>9.52</v>
      </c>
      <c r="I70" s="194"/>
      <c r="J70" s="166"/>
      <c r="T70" s="167"/>
      <c r="U70" s="167"/>
      <c r="V70" s="167"/>
    </row>
    <row r="71" spans="1:22" ht="12.75" x14ac:dyDescent="0.2">
      <c r="A71" s="196"/>
      <c r="B71" s="218"/>
      <c r="C71" s="200" t="str">
        <f t="shared" si="14"/>
        <v>m2</v>
      </c>
      <c r="D71" s="193">
        <f t="shared" ref="D71:G71" si="20">D56</f>
        <v>9</v>
      </c>
      <c r="E71" s="193">
        <f t="shared" si="20"/>
        <v>1</v>
      </c>
      <c r="F71" s="193">
        <f t="shared" si="20"/>
        <v>0.7</v>
      </c>
      <c r="G71" s="195">
        <f t="shared" si="20"/>
        <v>2</v>
      </c>
      <c r="H71" s="193">
        <f t="shared" si="13"/>
        <v>12.6</v>
      </c>
      <c r="I71" s="194"/>
      <c r="J71" s="166"/>
      <c r="T71" s="167"/>
      <c r="U71" s="167"/>
      <c r="V71" s="167"/>
    </row>
    <row r="72" spans="1:22" ht="12.75" x14ac:dyDescent="0.2">
      <c r="A72" s="196"/>
      <c r="B72" s="218" t="s">
        <v>982</v>
      </c>
      <c r="C72" s="200" t="str">
        <f t="shared" si="14"/>
        <v>m2</v>
      </c>
      <c r="D72" s="193">
        <f t="shared" ref="D72:E73" si="21">D57</f>
        <v>4.9000000000000004</v>
      </c>
      <c r="E72" s="193">
        <f t="shared" si="21"/>
        <v>1</v>
      </c>
      <c r="F72" s="193">
        <v>1</v>
      </c>
      <c r="G72" s="195">
        <v>2</v>
      </c>
      <c r="H72" s="193">
        <f t="shared" si="13"/>
        <v>9.8000000000000007</v>
      </c>
      <c r="I72" s="194"/>
      <c r="J72" s="166"/>
      <c r="T72" s="167"/>
      <c r="U72" s="167"/>
      <c r="V72" s="167"/>
    </row>
    <row r="73" spans="1:22" ht="12.75" x14ac:dyDescent="0.2">
      <c r="A73" s="196"/>
      <c r="B73" s="218"/>
      <c r="C73" s="200" t="str">
        <f t="shared" si="14"/>
        <v>m2</v>
      </c>
      <c r="D73" s="193">
        <f t="shared" si="21"/>
        <v>1.7</v>
      </c>
      <c r="E73" s="193">
        <f t="shared" si="21"/>
        <v>1</v>
      </c>
      <c r="F73" s="193">
        <v>1</v>
      </c>
      <c r="G73" s="195">
        <v>8</v>
      </c>
      <c r="H73" s="193">
        <f t="shared" si="13"/>
        <v>13.6</v>
      </c>
      <c r="I73" s="194">
        <f>H73+H72+H71+H68+H67+H66+H70+H69+H65+H64+H63+H62</f>
        <v>175.11999999999998</v>
      </c>
      <c r="J73" s="166"/>
      <c r="T73" s="167"/>
      <c r="U73" s="167"/>
      <c r="V73" s="167"/>
    </row>
    <row r="74" spans="1:22" ht="25.5" x14ac:dyDescent="0.2">
      <c r="A74" s="196" t="s">
        <v>128</v>
      </c>
      <c r="B74" s="218" t="s">
        <v>983</v>
      </c>
      <c r="C74" s="200"/>
      <c r="D74" s="193"/>
      <c r="E74" s="193"/>
      <c r="F74" s="193"/>
      <c r="G74" s="195"/>
      <c r="H74" s="193"/>
      <c r="I74" s="194"/>
      <c r="J74" s="166"/>
      <c r="T74" s="167"/>
      <c r="U74" s="167"/>
      <c r="V74" s="167"/>
    </row>
    <row r="75" spans="1:22" ht="12.75" x14ac:dyDescent="0.2">
      <c r="A75" s="196"/>
      <c r="B75" s="218" t="s">
        <v>985</v>
      </c>
      <c r="C75" s="200" t="s">
        <v>60</v>
      </c>
      <c r="D75" s="193">
        <v>9</v>
      </c>
      <c r="E75" s="193">
        <f t="shared" ref="E75:E77" si="22">E52</f>
        <v>1</v>
      </c>
      <c r="F75" s="193">
        <v>2</v>
      </c>
      <c r="G75" s="195">
        <v>2</v>
      </c>
      <c r="H75" s="193">
        <f>G75*F75*E75*D75</f>
        <v>36</v>
      </c>
      <c r="I75" s="194"/>
      <c r="J75" s="166"/>
      <c r="T75" s="167"/>
      <c r="U75" s="167"/>
      <c r="V75" s="167"/>
    </row>
    <row r="76" spans="1:22" ht="12.75" x14ac:dyDescent="0.2">
      <c r="A76" s="196"/>
      <c r="B76" s="218"/>
      <c r="C76" s="200" t="str">
        <f t="shared" ref="C76:C77" si="23">$C$42</f>
        <v>m2</v>
      </c>
      <c r="D76" s="193">
        <v>7</v>
      </c>
      <c r="E76" s="193">
        <f t="shared" si="22"/>
        <v>1</v>
      </c>
      <c r="F76" s="193">
        <v>2</v>
      </c>
      <c r="G76" s="195">
        <v>2</v>
      </c>
      <c r="H76" s="193">
        <f t="shared" ref="H76:H81" si="24">G76*F76*E76*D76</f>
        <v>28</v>
      </c>
      <c r="I76" s="194"/>
      <c r="J76" s="166"/>
      <c r="T76" s="167"/>
      <c r="U76" s="167"/>
      <c r="V76" s="167"/>
    </row>
    <row r="77" spans="1:22" ht="12.75" x14ac:dyDescent="0.2">
      <c r="A77" s="196"/>
      <c r="B77" s="218"/>
      <c r="C77" s="200" t="str">
        <f t="shared" si="23"/>
        <v>m2</v>
      </c>
      <c r="D77" s="193">
        <v>5</v>
      </c>
      <c r="E77" s="193">
        <f t="shared" si="22"/>
        <v>1</v>
      </c>
      <c r="F77" s="193">
        <v>2</v>
      </c>
      <c r="G77" s="195">
        <v>2</v>
      </c>
      <c r="H77" s="193">
        <f t="shared" si="24"/>
        <v>20</v>
      </c>
      <c r="I77" s="194"/>
      <c r="J77" s="166"/>
      <c r="T77" s="167"/>
      <c r="U77" s="167"/>
      <c r="V77" s="167"/>
    </row>
    <row r="78" spans="1:22" ht="12.75" x14ac:dyDescent="0.2">
      <c r="A78" s="196"/>
      <c r="B78" s="218" t="s">
        <v>984</v>
      </c>
      <c r="C78" s="200" t="s">
        <v>60</v>
      </c>
      <c r="D78" s="193">
        <f t="shared" ref="D78:E79" si="25">D57</f>
        <v>4.9000000000000004</v>
      </c>
      <c r="E78" s="193">
        <f t="shared" si="25"/>
        <v>1</v>
      </c>
      <c r="F78" s="193">
        <v>2</v>
      </c>
      <c r="G78" s="195">
        <v>2</v>
      </c>
      <c r="H78" s="193">
        <f t="shared" si="24"/>
        <v>19.600000000000001</v>
      </c>
      <c r="I78" s="194"/>
      <c r="J78" s="166"/>
      <c r="T78" s="167"/>
      <c r="U78" s="167"/>
      <c r="V78" s="167"/>
    </row>
    <row r="79" spans="1:22" ht="12.75" x14ac:dyDescent="0.2">
      <c r="A79" s="196"/>
      <c r="B79" s="218"/>
      <c r="C79" s="200" t="str">
        <f t="shared" ref="C79:C81" si="26">$C$42</f>
        <v>m2</v>
      </c>
      <c r="D79" s="193">
        <v>2</v>
      </c>
      <c r="E79" s="193">
        <f t="shared" si="25"/>
        <v>1</v>
      </c>
      <c r="F79" s="193">
        <v>2</v>
      </c>
      <c r="G79" s="195">
        <v>2</v>
      </c>
      <c r="H79" s="193">
        <f t="shared" si="24"/>
        <v>8</v>
      </c>
      <c r="I79" s="194"/>
      <c r="J79" s="166"/>
      <c r="T79" s="167"/>
      <c r="U79" s="167"/>
      <c r="V79" s="167"/>
    </row>
    <row r="80" spans="1:22" ht="12.75" x14ac:dyDescent="0.2">
      <c r="A80" s="196"/>
      <c r="B80" s="218" t="s">
        <v>986</v>
      </c>
      <c r="C80" s="200" t="str">
        <f t="shared" si="26"/>
        <v>m2</v>
      </c>
      <c r="D80" s="193">
        <f t="shared" ref="D80:F81" si="27">D59</f>
        <v>1.8</v>
      </c>
      <c r="E80" s="193">
        <f t="shared" si="27"/>
        <v>1</v>
      </c>
      <c r="F80" s="193">
        <f t="shared" si="27"/>
        <v>2</v>
      </c>
      <c r="G80" s="195">
        <v>2</v>
      </c>
      <c r="H80" s="193">
        <f t="shared" si="24"/>
        <v>7.2</v>
      </c>
      <c r="I80" s="194"/>
      <c r="J80" s="166"/>
      <c r="T80" s="167"/>
      <c r="U80" s="167"/>
      <c r="V80" s="167"/>
    </row>
    <row r="81" spans="1:22" ht="12.75" x14ac:dyDescent="0.2">
      <c r="A81" s="196"/>
      <c r="B81" s="218"/>
      <c r="C81" s="200" t="str">
        <f t="shared" si="26"/>
        <v>m2</v>
      </c>
      <c r="D81" s="193">
        <f t="shared" si="27"/>
        <v>0.3</v>
      </c>
      <c r="E81" s="193">
        <f t="shared" si="27"/>
        <v>1</v>
      </c>
      <c r="F81" s="193">
        <f t="shared" si="27"/>
        <v>2</v>
      </c>
      <c r="G81" s="195">
        <v>2</v>
      </c>
      <c r="H81" s="193">
        <f t="shared" si="24"/>
        <v>1.2</v>
      </c>
      <c r="I81" s="194">
        <f>H81+H80+H79+H78+H77+H76+H75</f>
        <v>120</v>
      </c>
      <c r="J81" s="166"/>
      <c r="T81" s="167"/>
      <c r="U81" s="167"/>
      <c r="V81" s="167"/>
    </row>
    <row r="82" spans="1:22" ht="15" x14ac:dyDescent="0.25">
      <c r="A82" s="226">
        <v>5</v>
      </c>
      <c r="B82" s="230" t="s">
        <v>977</v>
      </c>
      <c r="C82" s="229"/>
      <c r="D82" s="227"/>
      <c r="E82" s="227"/>
      <c r="F82" s="227"/>
      <c r="G82" s="228"/>
      <c r="H82" s="227"/>
      <c r="I82" s="227"/>
      <c r="J82" s="166"/>
      <c r="T82" s="167"/>
      <c r="U82" s="167"/>
      <c r="V82" s="167"/>
    </row>
    <row r="83" spans="1:22" ht="12.75" x14ac:dyDescent="0.2">
      <c r="A83" s="196" t="s">
        <v>71</v>
      </c>
      <c r="B83" s="218" t="s">
        <v>991</v>
      </c>
      <c r="C83" s="200" t="s">
        <v>60</v>
      </c>
      <c r="D83" s="193">
        <f t="shared" ref="D83:G83" si="28">D95</f>
        <v>1.2</v>
      </c>
      <c r="E83" s="193">
        <v>0.3</v>
      </c>
      <c r="F83" s="193">
        <v>1</v>
      </c>
      <c r="G83" s="195">
        <f t="shared" si="28"/>
        <v>4</v>
      </c>
      <c r="H83" s="193">
        <f t="shared" ref="H83:H90" si="29">G83*F83*E83*D83</f>
        <v>1.44</v>
      </c>
      <c r="I83" s="194"/>
      <c r="J83" s="166"/>
      <c r="T83" s="167"/>
      <c r="U83" s="167"/>
      <c r="V83" s="167"/>
    </row>
    <row r="84" spans="1:22" ht="12.75" x14ac:dyDescent="0.2">
      <c r="A84" s="196"/>
      <c r="B84" s="218"/>
      <c r="C84" s="200" t="str">
        <f>$C$42</f>
        <v>m2</v>
      </c>
      <c r="D84" s="193">
        <f t="shared" ref="D84:G84" si="30">D96</f>
        <v>2</v>
      </c>
      <c r="E84" s="193">
        <v>0.3</v>
      </c>
      <c r="F84" s="193">
        <v>1</v>
      </c>
      <c r="G84" s="195">
        <f t="shared" si="30"/>
        <v>2</v>
      </c>
      <c r="H84" s="193">
        <f t="shared" si="29"/>
        <v>1.2</v>
      </c>
      <c r="I84" s="194"/>
      <c r="J84" s="166"/>
      <c r="T84" s="167"/>
      <c r="U84" s="167"/>
      <c r="V84" s="167"/>
    </row>
    <row r="85" spans="1:22" ht="12.75" x14ac:dyDescent="0.2">
      <c r="A85" s="196" t="s">
        <v>72</v>
      </c>
      <c r="B85" s="218" t="s">
        <v>990</v>
      </c>
      <c r="C85" s="200" t="s">
        <v>60</v>
      </c>
      <c r="D85" s="193">
        <v>1</v>
      </c>
      <c r="E85" s="193">
        <v>0.3</v>
      </c>
      <c r="F85" s="193">
        <v>1</v>
      </c>
      <c r="G85" s="195">
        <v>1</v>
      </c>
      <c r="H85" s="193">
        <f t="shared" si="29"/>
        <v>0.3</v>
      </c>
      <c r="I85" s="194">
        <f>H85+H84+H83</f>
        <v>2.94</v>
      </c>
      <c r="J85" s="166"/>
      <c r="T85" s="167"/>
      <c r="U85" s="167"/>
      <c r="V85" s="167"/>
    </row>
    <row r="86" spans="1:22" ht="12.75" x14ac:dyDescent="0.2">
      <c r="A86" s="196"/>
      <c r="B86" s="218"/>
      <c r="C86" s="200" t="str">
        <f t="shared" ref="C86:C87" si="31">$C$42</f>
        <v>m2</v>
      </c>
      <c r="D86" s="193">
        <v>0.9</v>
      </c>
      <c r="E86" s="193">
        <v>0.3</v>
      </c>
      <c r="F86" s="193">
        <v>1</v>
      </c>
      <c r="G86" s="195">
        <v>2</v>
      </c>
      <c r="H86" s="193">
        <f t="shared" si="29"/>
        <v>0.54</v>
      </c>
      <c r="I86" s="194"/>
      <c r="J86" s="166"/>
      <c r="T86" s="167"/>
      <c r="U86" s="167"/>
      <c r="V86" s="167"/>
    </row>
    <row r="87" spans="1:22" s="153" customFormat="1" ht="12.75" x14ac:dyDescent="0.2">
      <c r="A87" s="219"/>
      <c r="B87" s="218"/>
      <c r="C87" s="200" t="str">
        <f t="shared" si="31"/>
        <v>m2</v>
      </c>
      <c r="D87" s="193">
        <v>0.7</v>
      </c>
      <c r="E87" s="193">
        <v>0.3</v>
      </c>
      <c r="F87" s="193">
        <v>1</v>
      </c>
      <c r="G87" s="195">
        <v>5</v>
      </c>
      <c r="H87" s="193">
        <f t="shared" si="29"/>
        <v>1.0499999999999998</v>
      </c>
      <c r="I87" s="194">
        <f>H87+H86</f>
        <v>1.5899999999999999</v>
      </c>
      <c r="J87" s="166"/>
      <c r="K87" s="167"/>
      <c r="L87" s="167"/>
      <c r="M87" s="167"/>
      <c r="N87" s="167"/>
      <c r="O87" s="167"/>
      <c r="P87" s="167"/>
      <c r="Q87" s="167"/>
      <c r="R87" s="167"/>
      <c r="S87" s="167"/>
      <c r="T87" s="167"/>
      <c r="U87" s="167"/>
      <c r="V87" s="167"/>
    </row>
    <row r="88" spans="1:22" s="153" customFormat="1" ht="12.75" x14ac:dyDescent="0.2">
      <c r="A88" s="219"/>
      <c r="B88" s="218" t="s">
        <v>989</v>
      </c>
      <c r="C88" s="200" t="s">
        <v>60</v>
      </c>
      <c r="D88" s="193">
        <v>9</v>
      </c>
      <c r="E88" s="193">
        <v>1</v>
      </c>
      <c r="F88" s="193">
        <v>0.6</v>
      </c>
      <c r="G88" s="195">
        <v>2</v>
      </c>
      <c r="H88" s="193">
        <f t="shared" si="29"/>
        <v>10.799999999999999</v>
      </c>
      <c r="I88" s="194"/>
      <c r="J88" s="166"/>
      <c r="K88" s="167"/>
      <c r="L88" s="167"/>
      <c r="M88" s="167"/>
      <c r="N88" s="167"/>
      <c r="O88" s="167"/>
      <c r="P88" s="167"/>
      <c r="Q88" s="167"/>
      <c r="R88" s="167"/>
      <c r="S88" s="167"/>
      <c r="T88" s="167"/>
      <c r="U88" s="167"/>
      <c r="V88" s="167"/>
    </row>
    <row r="89" spans="1:22" s="153" customFormat="1" ht="12.75" x14ac:dyDescent="0.2">
      <c r="A89" s="219"/>
      <c r="B89" s="218"/>
      <c r="C89" s="200" t="s">
        <v>60</v>
      </c>
      <c r="D89" s="193">
        <v>7.4</v>
      </c>
      <c r="E89" s="193">
        <v>1</v>
      </c>
      <c r="F89" s="193">
        <v>0.6</v>
      </c>
      <c r="G89" s="195">
        <v>1</v>
      </c>
      <c r="H89" s="193">
        <f t="shared" si="29"/>
        <v>4.4400000000000004</v>
      </c>
      <c r="I89" s="194"/>
      <c r="J89" s="166"/>
      <c r="K89" s="167"/>
      <c r="L89" s="167"/>
      <c r="M89" s="167"/>
      <c r="N89" s="167"/>
      <c r="O89" s="167"/>
      <c r="P89" s="167"/>
      <c r="Q89" s="167"/>
      <c r="R89" s="167"/>
      <c r="S89" s="167"/>
      <c r="T89" s="167"/>
      <c r="U89" s="167"/>
      <c r="V89" s="167"/>
    </row>
    <row r="90" spans="1:22" s="153" customFormat="1" ht="12.75" x14ac:dyDescent="0.2">
      <c r="A90" s="219"/>
      <c r="B90" s="218"/>
      <c r="C90" s="200" t="s">
        <v>60</v>
      </c>
      <c r="D90" s="193">
        <v>4.4000000000000004</v>
      </c>
      <c r="E90" s="193">
        <v>1</v>
      </c>
      <c r="F90" s="193">
        <v>0.6</v>
      </c>
      <c r="G90" s="195">
        <v>1</v>
      </c>
      <c r="H90" s="193">
        <f t="shared" si="29"/>
        <v>2.64</v>
      </c>
      <c r="I90" s="194">
        <f>H88+H89+H90</f>
        <v>17.88</v>
      </c>
      <c r="J90" s="166"/>
      <c r="K90" s="167"/>
      <c r="L90" s="167"/>
      <c r="M90" s="167"/>
      <c r="N90" s="167"/>
      <c r="O90" s="167"/>
      <c r="P90" s="167"/>
      <c r="Q90" s="167"/>
      <c r="R90" s="167"/>
      <c r="S90" s="167"/>
      <c r="T90" s="167"/>
      <c r="U90" s="167"/>
      <c r="V90" s="167"/>
    </row>
    <row r="91" spans="1:22" s="153" customFormat="1" ht="15" customHeight="1" x14ac:dyDescent="0.2">
      <c r="A91" s="209">
        <v>6</v>
      </c>
      <c r="B91" s="210" t="s">
        <v>943</v>
      </c>
      <c r="C91" s="214"/>
      <c r="D91" s="215"/>
      <c r="E91" s="215"/>
      <c r="F91" s="215"/>
      <c r="G91" s="216"/>
      <c r="H91" s="215"/>
      <c r="I91" s="217"/>
      <c r="J91" s="166"/>
      <c r="K91" s="167"/>
      <c r="L91" s="167"/>
      <c r="M91" s="167"/>
      <c r="N91" s="167"/>
      <c r="O91" s="167"/>
      <c r="P91" s="167"/>
      <c r="Q91" s="167"/>
      <c r="R91" s="167"/>
      <c r="S91" s="167"/>
      <c r="T91" s="167"/>
      <c r="U91" s="167"/>
      <c r="V91" s="167"/>
    </row>
    <row r="92" spans="1:22" s="153" customFormat="1" ht="38.25" x14ac:dyDescent="0.2">
      <c r="A92" s="219" t="s">
        <v>133</v>
      </c>
      <c r="B92" s="218" t="s">
        <v>944</v>
      </c>
      <c r="C92" s="200"/>
      <c r="D92" s="193"/>
      <c r="E92" s="195"/>
      <c r="F92" s="195"/>
      <c r="G92" s="193"/>
      <c r="H92" s="193"/>
      <c r="I92" s="194"/>
      <c r="J92" s="166"/>
      <c r="K92" s="167"/>
      <c r="L92" s="167"/>
      <c r="M92" s="167"/>
      <c r="N92" s="167"/>
      <c r="O92" s="167"/>
      <c r="P92" s="167"/>
      <c r="Q92" s="167"/>
      <c r="R92" s="167"/>
      <c r="S92" s="167"/>
      <c r="T92" s="167"/>
      <c r="U92" s="167"/>
      <c r="V92" s="167"/>
    </row>
    <row r="93" spans="1:22" s="153" customFormat="1" ht="12.75" x14ac:dyDescent="0.2">
      <c r="A93" s="219" t="s">
        <v>107</v>
      </c>
      <c r="B93" s="218" t="s">
        <v>961</v>
      </c>
      <c r="C93" s="200" t="str">
        <f>$C$42</f>
        <v>m2</v>
      </c>
      <c r="D93" s="193">
        <v>1</v>
      </c>
      <c r="E93" s="193">
        <v>0.7</v>
      </c>
      <c r="F93" s="193">
        <v>2</v>
      </c>
      <c r="G93" s="195">
        <v>5</v>
      </c>
      <c r="H93" s="193">
        <f>G93*F93*E93*D93</f>
        <v>7</v>
      </c>
      <c r="I93" s="194">
        <f>H93</f>
        <v>7</v>
      </c>
      <c r="J93" s="166"/>
      <c r="K93" s="167"/>
      <c r="L93" s="167"/>
      <c r="M93" s="167"/>
      <c r="N93" s="167"/>
      <c r="O93" s="167"/>
      <c r="P93" s="167"/>
      <c r="Q93" s="167"/>
      <c r="R93" s="167"/>
      <c r="S93" s="167"/>
      <c r="T93" s="167"/>
      <c r="U93" s="167"/>
      <c r="V93" s="167"/>
    </row>
    <row r="94" spans="1:22" ht="15" customHeight="1" x14ac:dyDescent="0.2">
      <c r="A94" s="209">
        <v>7</v>
      </c>
      <c r="B94" s="210" t="s">
        <v>945</v>
      </c>
      <c r="C94" s="211"/>
      <c r="D94" s="215"/>
      <c r="E94" s="216"/>
      <c r="F94" s="216"/>
      <c r="G94" s="215"/>
      <c r="H94" s="215"/>
      <c r="I94" s="217"/>
      <c r="J94" s="166"/>
      <c r="T94" s="167"/>
      <c r="U94" s="167"/>
      <c r="V94" s="167"/>
    </row>
    <row r="95" spans="1:22" ht="18.75" customHeight="1" x14ac:dyDescent="0.2">
      <c r="A95" s="196" t="s">
        <v>109</v>
      </c>
      <c r="B95" s="199" t="s">
        <v>963</v>
      </c>
      <c r="C95" s="198" t="str">
        <f>$C$42</f>
        <v>m2</v>
      </c>
      <c r="D95" s="193">
        <v>1.2</v>
      </c>
      <c r="E95" s="193">
        <v>1</v>
      </c>
      <c r="F95" s="193">
        <v>0.6</v>
      </c>
      <c r="G95" s="195">
        <v>4</v>
      </c>
      <c r="H95" s="193">
        <f>G95*F95*E95*D95</f>
        <v>2.88</v>
      </c>
      <c r="I95" s="194"/>
      <c r="J95" s="166"/>
      <c r="T95" s="167"/>
      <c r="U95" s="167"/>
      <c r="V95" s="167"/>
    </row>
    <row r="96" spans="1:22" ht="18.75" customHeight="1" x14ac:dyDescent="0.2">
      <c r="A96" s="196"/>
      <c r="B96" s="199"/>
      <c r="C96" s="198" t="s">
        <v>60</v>
      </c>
      <c r="D96" s="193">
        <v>2</v>
      </c>
      <c r="E96" s="193">
        <v>1</v>
      </c>
      <c r="F96" s="193">
        <v>0.6</v>
      </c>
      <c r="G96" s="195">
        <v>2</v>
      </c>
      <c r="H96" s="193">
        <f>G96*F96*E96*D96</f>
        <v>2.4</v>
      </c>
      <c r="I96" s="194">
        <f>H96+H95</f>
        <v>5.2799999999999994</v>
      </c>
      <c r="J96" s="166"/>
      <c r="T96" s="167"/>
      <c r="U96" s="167"/>
      <c r="V96" s="167"/>
    </row>
    <row r="97" spans="1:22" ht="27" customHeight="1" x14ac:dyDescent="0.2">
      <c r="A97" s="219" t="s">
        <v>112</v>
      </c>
      <c r="B97" s="199" t="s">
        <v>964</v>
      </c>
      <c r="C97" s="198"/>
      <c r="D97" s="193"/>
      <c r="E97" s="193"/>
      <c r="F97" s="193"/>
      <c r="G97" s="195"/>
      <c r="H97" s="193"/>
      <c r="I97" s="194"/>
      <c r="J97" s="166"/>
      <c r="T97" s="167"/>
      <c r="U97" s="167"/>
      <c r="V97" s="167"/>
    </row>
    <row r="98" spans="1:22" ht="17.25" customHeight="1" x14ac:dyDescent="0.2">
      <c r="A98" s="196" t="s">
        <v>113</v>
      </c>
      <c r="B98" s="199" t="s">
        <v>960</v>
      </c>
      <c r="C98" s="198" t="s">
        <v>60</v>
      </c>
      <c r="D98" s="193">
        <v>1</v>
      </c>
      <c r="E98" s="193">
        <v>1</v>
      </c>
      <c r="F98" s="193">
        <v>2</v>
      </c>
      <c r="G98" s="195">
        <v>1</v>
      </c>
      <c r="H98" s="193">
        <f>G98*F98*E98*D98</f>
        <v>2</v>
      </c>
      <c r="I98" s="194">
        <f>H98</f>
        <v>2</v>
      </c>
      <c r="J98" s="166"/>
      <c r="T98" s="167"/>
      <c r="U98" s="167"/>
      <c r="V98" s="167"/>
    </row>
    <row r="99" spans="1:22" ht="17.25" customHeight="1" x14ac:dyDescent="0.2">
      <c r="A99" s="196" t="s">
        <v>976</v>
      </c>
      <c r="B99" s="199" t="s">
        <v>965</v>
      </c>
      <c r="C99" s="198" t="s">
        <v>60</v>
      </c>
      <c r="D99" s="193">
        <v>1</v>
      </c>
      <c r="E99" s="193">
        <v>0.9</v>
      </c>
      <c r="F99" s="193">
        <v>2</v>
      </c>
      <c r="G99" s="195">
        <v>2</v>
      </c>
      <c r="H99" s="193">
        <f>G99*F99*E99*D99</f>
        <v>3.6</v>
      </c>
      <c r="I99" s="194">
        <f>H99</f>
        <v>3.6</v>
      </c>
      <c r="J99" s="166"/>
      <c r="T99" s="167"/>
      <c r="U99" s="167"/>
      <c r="V99" s="167"/>
    </row>
    <row r="100" spans="1:22" ht="17.25" customHeight="1" x14ac:dyDescent="0.2">
      <c r="A100" s="209">
        <v>8</v>
      </c>
      <c r="B100" s="210" t="s">
        <v>966</v>
      </c>
      <c r="C100" s="214"/>
      <c r="D100" s="215"/>
      <c r="E100" s="215"/>
      <c r="F100" s="215"/>
      <c r="G100" s="216"/>
      <c r="H100" s="215"/>
      <c r="I100" s="217"/>
      <c r="J100" s="166"/>
      <c r="T100" s="167"/>
      <c r="U100" s="167"/>
      <c r="V100" s="167"/>
    </row>
    <row r="101" spans="1:22" ht="38.25" customHeight="1" x14ac:dyDescent="0.2">
      <c r="A101" s="196" t="s">
        <v>115</v>
      </c>
      <c r="B101" s="199" t="s">
        <v>998</v>
      </c>
      <c r="C101" s="198" t="s">
        <v>60</v>
      </c>
      <c r="D101" s="193">
        <v>8.5</v>
      </c>
      <c r="E101" s="193">
        <v>7</v>
      </c>
      <c r="F101" s="193">
        <v>1</v>
      </c>
      <c r="G101" s="195">
        <v>1</v>
      </c>
      <c r="H101" s="193">
        <f>G101*F101*E101*D101</f>
        <v>59.5</v>
      </c>
      <c r="I101" s="194">
        <f>H101</f>
        <v>59.5</v>
      </c>
      <c r="J101" s="166"/>
      <c r="T101" s="167"/>
      <c r="U101" s="167"/>
      <c r="V101" s="167"/>
    </row>
    <row r="102" spans="1:22" ht="17.25" customHeight="1" x14ac:dyDescent="0.2">
      <c r="A102" s="209">
        <v>9</v>
      </c>
      <c r="B102" s="210" t="s">
        <v>967</v>
      </c>
      <c r="C102" s="214"/>
      <c r="D102" s="215"/>
      <c r="E102" s="215"/>
      <c r="F102" s="215"/>
      <c r="G102" s="216"/>
      <c r="H102" s="215"/>
      <c r="I102" s="217"/>
      <c r="J102" s="166"/>
      <c r="T102" s="167"/>
      <c r="U102" s="167"/>
      <c r="V102" s="167"/>
    </row>
    <row r="103" spans="1:22" ht="17.25" customHeight="1" x14ac:dyDescent="0.2">
      <c r="A103" s="196" t="s">
        <v>272</v>
      </c>
      <c r="B103" s="199" t="s">
        <v>996</v>
      </c>
      <c r="C103" s="198" t="s">
        <v>75</v>
      </c>
      <c r="D103" s="193">
        <v>1</v>
      </c>
      <c r="E103" s="193">
        <v>1</v>
      </c>
      <c r="F103" s="193">
        <v>1</v>
      </c>
      <c r="G103" s="195">
        <v>1</v>
      </c>
      <c r="H103" s="193">
        <v>1</v>
      </c>
      <c r="I103" s="194">
        <f>H103</f>
        <v>1</v>
      </c>
      <c r="J103" s="166"/>
      <c r="T103" s="167"/>
      <c r="U103" s="167"/>
      <c r="V103" s="167"/>
    </row>
    <row r="104" spans="1:22" ht="17.25" customHeight="1" x14ac:dyDescent="0.2">
      <c r="A104" s="196" t="s">
        <v>278</v>
      </c>
      <c r="B104" s="199" t="s">
        <v>995</v>
      </c>
      <c r="C104" s="198" t="str">
        <f t="shared" ref="C104:I104" si="32">C103</f>
        <v>un</v>
      </c>
      <c r="D104" s="193">
        <f t="shared" si="32"/>
        <v>1</v>
      </c>
      <c r="E104" s="193">
        <f t="shared" si="32"/>
        <v>1</v>
      </c>
      <c r="F104" s="193">
        <f t="shared" si="32"/>
        <v>1</v>
      </c>
      <c r="G104" s="195">
        <f t="shared" si="32"/>
        <v>1</v>
      </c>
      <c r="H104" s="193">
        <f t="shared" si="32"/>
        <v>1</v>
      </c>
      <c r="I104" s="194">
        <f t="shared" si="32"/>
        <v>1</v>
      </c>
      <c r="J104" s="166"/>
      <c r="T104" s="167"/>
      <c r="U104" s="167"/>
      <c r="V104" s="167"/>
    </row>
    <row r="105" spans="1:22" ht="17.25" customHeight="1" x14ac:dyDescent="0.2">
      <c r="A105" s="209">
        <v>10</v>
      </c>
      <c r="B105" s="210" t="s">
        <v>968</v>
      </c>
      <c r="C105" s="214"/>
      <c r="D105" s="215"/>
      <c r="E105" s="215"/>
      <c r="F105" s="215"/>
      <c r="G105" s="216"/>
      <c r="H105" s="215"/>
      <c r="I105" s="217"/>
      <c r="J105" s="166"/>
      <c r="T105" s="167"/>
      <c r="U105" s="167"/>
      <c r="V105" s="167"/>
    </row>
    <row r="106" spans="1:22" ht="17.25" customHeight="1" x14ac:dyDescent="0.2">
      <c r="A106" s="196" t="s">
        <v>322</v>
      </c>
      <c r="B106" s="199" t="s">
        <v>997</v>
      </c>
      <c r="C106" s="198" t="str">
        <f t="shared" ref="C106:I106" si="33">C103</f>
        <v>un</v>
      </c>
      <c r="D106" s="193">
        <f t="shared" si="33"/>
        <v>1</v>
      </c>
      <c r="E106" s="193">
        <f t="shared" si="33"/>
        <v>1</v>
      </c>
      <c r="F106" s="193">
        <f t="shared" si="33"/>
        <v>1</v>
      </c>
      <c r="G106" s="195">
        <f t="shared" si="33"/>
        <v>1</v>
      </c>
      <c r="H106" s="193">
        <f t="shared" si="33"/>
        <v>1</v>
      </c>
      <c r="I106" s="194">
        <f t="shared" si="33"/>
        <v>1</v>
      </c>
      <c r="J106" s="166"/>
      <c r="T106" s="167"/>
      <c r="U106" s="167"/>
      <c r="V106" s="167"/>
    </row>
    <row r="107" spans="1:22" ht="17.25" customHeight="1" x14ac:dyDescent="0.2">
      <c r="A107" s="209">
        <v>11</v>
      </c>
      <c r="B107" s="210" t="s">
        <v>973</v>
      </c>
      <c r="C107" s="214"/>
      <c r="D107" s="215"/>
      <c r="E107" s="215"/>
      <c r="F107" s="215"/>
      <c r="G107" s="216"/>
      <c r="H107" s="215"/>
      <c r="I107" s="217"/>
      <c r="J107" s="166"/>
      <c r="T107" s="167"/>
      <c r="U107" s="167"/>
      <c r="V107" s="167"/>
    </row>
    <row r="108" spans="1:22" ht="17.25" customHeight="1" x14ac:dyDescent="0.2">
      <c r="A108" s="196" t="s">
        <v>975</v>
      </c>
      <c r="B108" s="199" t="s">
        <v>974</v>
      </c>
      <c r="C108" s="198" t="str">
        <f t="shared" ref="C108:I108" si="34">C106</f>
        <v>un</v>
      </c>
      <c r="D108" s="193">
        <f t="shared" si="34"/>
        <v>1</v>
      </c>
      <c r="E108" s="193">
        <f t="shared" si="34"/>
        <v>1</v>
      </c>
      <c r="F108" s="193">
        <f t="shared" si="34"/>
        <v>1</v>
      </c>
      <c r="G108" s="195">
        <f t="shared" si="34"/>
        <v>1</v>
      </c>
      <c r="H108" s="193">
        <f t="shared" si="34"/>
        <v>1</v>
      </c>
      <c r="I108" s="194">
        <f t="shared" si="34"/>
        <v>1</v>
      </c>
      <c r="J108" s="166"/>
      <c r="T108" s="167"/>
      <c r="U108" s="167"/>
      <c r="V108" s="167"/>
    </row>
    <row r="109" spans="1:22" ht="17.25" customHeight="1" x14ac:dyDescent="0.2">
      <c r="A109" s="209">
        <v>12</v>
      </c>
      <c r="B109" s="210" t="s">
        <v>992</v>
      </c>
      <c r="C109" s="214"/>
      <c r="D109" s="215"/>
      <c r="E109" s="215"/>
      <c r="F109" s="215"/>
      <c r="G109" s="216"/>
      <c r="H109" s="215"/>
      <c r="I109" s="217"/>
      <c r="J109" s="166"/>
      <c r="T109" s="167"/>
      <c r="U109" s="167"/>
      <c r="V109" s="167"/>
    </row>
    <row r="110" spans="1:22" ht="27.75" customHeight="1" x14ac:dyDescent="0.2">
      <c r="A110" s="196" t="s">
        <v>993</v>
      </c>
      <c r="B110" s="199" t="s">
        <v>994</v>
      </c>
      <c r="C110" s="198" t="str">
        <f t="shared" ref="C110:I110" si="35">C108</f>
        <v>un</v>
      </c>
      <c r="D110" s="193">
        <f t="shared" si="35"/>
        <v>1</v>
      </c>
      <c r="E110" s="193">
        <f t="shared" si="35"/>
        <v>1</v>
      </c>
      <c r="F110" s="193">
        <f t="shared" si="35"/>
        <v>1</v>
      </c>
      <c r="G110" s="195">
        <f t="shared" si="35"/>
        <v>1</v>
      </c>
      <c r="H110" s="193">
        <f t="shared" si="35"/>
        <v>1</v>
      </c>
      <c r="I110" s="194">
        <f t="shared" si="35"/>
        <v>1</v>
      </c>
      <c r="J110" s="166"/>
      <c r="T110" s="167"/>
      <c r="U110" s="167"/>
      <c r="V110" s="167"/>
    </row>
    <row r="111" spans="1:22" ht="17.25" customHeight="1" x14ac:dyDescent="0.2">
      <c r="A111" s="196"/>
      <c r="B111" s="197"/>
      <c r="C111" s="200"/>
      <c r="D111" s="193"/>
      <c r="E111" s="193"/>
      <c r="F111" s="195"/>
      <c r="G111" s="193"/>
      <c r="H111" s="193"/>
      <c r="I111" s="194"/>
      <c r="J111" s="166"/>
      <c r="T111" s="167"/>
      <c r="U111" s="167"/>
      <c r="V111" s="167"/>
    </row>
    <row r="112" spans="1:22" ht="18.75" customHeight="1" x14ac:dyDescent="0.2">
      <c r="A112" s="196"/>
      <c r="B112" s="197"/>
      <c r="C112" s="200"/>
      <c r="D112" s="193"/>
      <c r="E112" s="193"/>
      <c r="F112" s="193"/>
      <c r="G112" s="193"/>
      <c r="H112" s="193"/>
      <c r="I112" s="194"/>
      <c r="J112" s="166"/>
      <c r="T112" s="167"/>
      <c r="U112" s="167"/>
      <c r="V112" s="167"/>
    </row>
    <row r="113" spans="1:22" ht="17.25" customHeight="1" x14ac:dyDescent="0.2">
      <c r="A113" s="196"/>
      <c r="B113" s="197"/>
      <c r="C113" s="200"/>
      <c r="D113" s="193"/>
      <c r="E113" s="193"/>
      <c r="F113" s="195"/>
      <c r="G113" s="193"/>
      <c r="H113" s="193"/>
      <c r="I113" s="194"/>
      <c r="J113" s="166"/>
      <c r="T113" s="167"/>
      <c r="U113" s="167"/>
      <c r="V113" s="167"/>
    </row>
    <row r="114" spans="1:22" ht="14.25" customHeight="1" x14ac:dyDescent="0.2">
      <c r="A114" s="196"/>
      <c r="B114" s="197"/>
      <c r="C114" s="200"/>
      <c r="D114" s="193"/>
      <c r="E114" s="193"/>
      <c r="F114" s="195"/>
      <c r="G114" s="193"/>
      <c r="H114" s="193"/>
      <c r="I114" s="194"/>
      <c r="J114" s="166"/>
      <c r="T114" s="167"/>
      <c r="U114" s="167"/>
      <c r="V114" s="167"/>
    </row>
    <row r="115" spans="1:22" ht="17.25" customHeight="1" x14ac:dyDescent="0.2">
      <c r="A115" s="196"/>
      <c r="B115" s="197"/>
      <c r="C115" s="200"/>
      <c r="D115" s="193"/>
      <c r="E115" s="193"/>
      <c r="F115" s="195"/>
      <c r="G115" s="193"/>
      <c r="H115" s="193"/>
      <c r="I115" s="194"/>
      <c r="J115" s="166"/>
      <c r="T115" s="167"/>
      <c r="U115" s="167"/>
      <c r="V115" s="167"/>
    </row>
    <row r="116" spans="1:22" ht="12.75" x14ac:dyDescent="0.2">
      <c r="A116" s="196"/>
      <c r="B116" s="197"/>
      <c r="C116" s="200"/>
      <c r="D116" s="193"/>
      <c r="E116" s="193"/>
      <c r="F116" s="195"/>
      <c r="G116" s="193"/>
      <c r="H116" s="193"/>
      <c r="I116" s="194"/>
      <c r="J116" s="166"/>
      <c r="T116" s="167"/>
      <c r="U116" s="167"/>
      <c r="V116" s="167"/>
    </row>
    <row r="117" spans="1:22" ht="14.25" customHeight="1" x14ac:dyDescent="0.2">
      <c r="A117" s="196"/>
      <c r="B117" s="197"/>
      <c r="C117" s="200"/>
      <c r="D117" s="193"/>
      <c r="E117" s="193"/>
      <c r="F117" s="195"/>
      <c r="G117" s="193"/>
      <c r="H117" s="193"/>
      <c r="I117" s="194"/>
      <c r="J117" s="166"/>
      <c r="T117" s="167"/>
      <c r="U117" s="167"/>
      <c r="V117" s="167"/>
    </row>
    <row r="118" spans="1:22" ht="13.5" customHeight="1" x14ac:dyDescent="0.2">
      <c r="A118" s="196"/>
      <c r="B118" s="197"/>
      <c r="C118" s="200"/>
      <c r="D118" s="193"/>
      <c r="E118" s="193"/>
      <c r="F118" s="195"/>
      <c r="G118" s="193"/>
      <c r="H118" s="193"/>
      <c r="I118" s="194"/>
      <c r="J118" s="166"/>
      <c r="T118" s="167"/>
      <c r="U118" s="167"/>
      <c r="V118" s="167"/>
    </row>
    <row r="119" spans="1:22" ht="13.5" customHeight="1" x14ac:dyDescent="0.2">
      <c r="A119" s="196"/>
      <c r="B119" s="197"/>
      <c r="C119" s="200"/>
      <c r="D119" s="193"/>
      <c r="E119" s="193"/>
      <c r="F119" s="195"/>
      <c r="G119" s="193"/>
      <c r="H119" s="193"/>
      <c r="I119" s="194"/>
      <c r="J119" s="166"/>
      <c r="T119" s="167"/>
      <c r="U119" s="167"/>
      <c r="V119" s="167"/>
    </row>
    <row r="120" spans="1:22" ht="14.25" customHeight="1" x14ac:dyDescent="0.2">
      <c r="A120" s="196"/>
      <c r="B120" s="201"/>
      <c r="C120" s="200"/>
      <c r="D120" s="193"/>
      <c r="E120" s="193"/>
      <c r="F120" s="193"/>
      <c r="G120" s="193"/>
      <c r="H120" s="193"/>
      <c r="I120" s="194"/>
      <c r="J120" s="166"/>
      <c r="T120" s="167"/>
      <c r="U120" s="167"/>
      <c r="V120" s="167"/>
    </row>
    <row r="121" spans="1:22" ht="12.75" x14ac:dyDescent="0.2">
      <c r="A121" s="196"/>
      <c r="B121" s="199"/>
      <c r="C121" s="200"/>
      <c r="D121" s="193"/>
      <c r="E121" s="193"/>
      <c r="F121" s="195"/>
      <c r="G121" s="193"/>
      <c r="H121" s="193"/>
      <c r="I121" s="194"/>
      <c r="J121" s="166"/>
      <c r="T121" s="167"/>
      <c r="U121" s="167"/>
      <c r="V121" s="167"/>
    </row>
    <row r="122" spans="1:22" ht="12.75" x14ac:dyDescent="0.2">
      <c r="A122" s="196"/>
      <c r="B122" s="199"/>
      <c r="C122" s="200"/>
      <c r="D122" s="193"/>
      <c r="E122" s="193"/>
      <c r="F122" s="195"/>
      <c r="G122" s="193"/>
      <c r="H122" s="193"/>
      <c r="I122" s="194"/>
      <c r="J122" s="166"/>
      <c r="T122" s="167"/>
      <c r="U122" s="167"/>
      <c r="V122" s="167"/>
    </row>
    <row r="123" spans="1:22" ht="12.75" x14ac:dyDescent="0.2">
      <c r="A123" s="196"/>
      <c r="B123" s="199"/>
      <c r="C123" s="200"/>
      <c r="D123" s="193"/>
      <c r="E123" s="193"/>
      <c r="F123" s="195"/>
      <c r="G123" s="193"/>
      <c r="H123" s="193"/>
      <c r="I123" s="194"/>
      <c r="J123" s="166"/>
      <c r="T123" s="167"/>
      <c r="U123" s="167"/>
      <c r="V123" s="167"/>
    </row>
    <row r="124" spans="1:22" ht="12.75" x14ac:dyDescent="0.2">
      <c r="A124" s="196"/>
      <c r="B124" s="201"/>
      <c r="C124" s="200"/>
      <c r="D124" s="193"/>
      <c r="E124" s="193"/>
      <c r="F124" s="193"/>
      <c r="G124" s="193"/>
      <c r="H124" s="193"/>
      <c r="I124" s="194"/>
      <c r="J124" s="166"/>
      <c r="T124" s="167"/>
      <c r="U124" s="167"/>
      <c r="V124" s="167"/>
    </row>
    <row r="125" spans="1:22" ht="12.75" x14ac:dyDescent="0.2">
      <c r="A125" s="196"/>
      <c r="B125" s="199"/>
      <c r="C125" s="200"/>
      <c r="D125" s="193"/>
      <c r="E125" s="193"/>
      <c r="F125" s="195"/>
      <c r="G125" s="193"/>
      <c r="H125" s="193"/>
      <c r="I125" s="194"/>
      <c r="J125" s="166"/>
      <c r="T125" s="167"/>
      <c r="U125" s="167"/>
      <c r="V125" s="167"/>
    </row>
    <row r="126" spans="1:22" ht="15" customHeight="1" x14ac:dyDescent="0.2">
      <c r="A126" s="196"/>
      <c r="B126" s="199"/>
      <c r="C126" s="200"/>
      <c r="D126" s="193"/>
      <c r="E126" s="193"/>
      <c r="F126" s="195"/>
      <c r="G126" s="193"/>
      <c r="H126" s="193"/>
      <c r="I126" s="194"/>
      <c r="J126" s="166"/>
      <c r="T126" s="167"/>
      <c r="U126" s="167"/>
      <c r="V126" s="167"/>
    </row>
    <row r="127" spans="1:22" ht="12.75" x14ac:dyDescent="0.2">
      <c r="A127" s="196"/>
      <c r="B127" s="199"/>
      <c r="C127" s="200"/>
      <c r="D127" s="193"/>
      <c r="E127" s="193"/>
      <c r="F127" s="193"/>
      <c r="G127" s="193"/>
      <c r="H127" s="193"/>
      <c r="I127" s="194"/>
      <c r="J127" s="166"/>
      <c r="T127" s="167"/>
      <c r="U127" s="167"/>
      <c r="V127" s="167"/>
    </row>
    <row r="128" spans="1:22" s="161" customFormat="1" ht="15" customHeight="1" x14ac:dyDescent="0.25">
      <c r="A128" s="202"/>
      <c r="B128" s="203"/>
      <c r="C128" s="204"/>
      <c r="D128" s="205"/>
      <c r="E128" s="206"/>
      <c r="F128" s="205"/>
      <c r="G128" s="205"/>
      <c r="H128" s="205"/>
      <c r="I128" s="205"/>
      <c r="J128" s="168"/>
      <c r="K128" s="171"/>
      <c r="L128" s="171"/>
      <c r="M128" s="171"/>
      <c r="N128" s="171"/>
      <c r="O128" s="171"/>
      <c r="P128" s="171"/>
      <c r="Q128" s="171"/>
      <c r="R128" s="171"/>
      <c r="S128" s="171"/>
      <c r="T128" s="171"/>
      <c r="U128" s="171"/>
      <c r="V128" s="171"/>
    </row>
    <row r="129" spans="1:9" ht="11.25" x14ac:dyDescent="0.2">
      <c r="A129" s="158"/>
      <c r="B129" s="159"/>
      <c r="C129" s="150"/>
      <c r="D129" s="160"/>
      <c r="E129" s="160"/>
      <c r="F129" s="162"/>
      <c r="H129" s="163"/>
      <c r="I129" s="163"/>
    </row>
    <row r="130" spans="1:9" ht="11.25" x14ac:dyDescent="0.2">
      <c r="A130" s="158"/>
      <c r="B130" s="159"/>
      <c r="C130" s="150"/>
      <c r="D130" s="160"/>
      <c r="E130" s="160"/>
      <c r="F130" s="162"/>
    </row>
    <row r="131" spans="1:9" ht="11.25" x14ac:dyDescent="0.2">
      <c r="A131" s="158"/>
      <c r="B131" s="159"/>
      <c r="C131" s="150"/>
      <c r="D131" s="160"/>
      <c r="E131" s="160"/>
      <c r="F131" s="160"/>
    </row>
    <row r="132" spans="1:9" ht="11.25" x14ac:dyDescent="0.2">
      <c r="A132" s="158"/>
      <c r="B132" s="159"/>
      <c r="C132" s="150"/>
      <c r="D132" s="160"/>
      <c r="E132" s="160"/>
      <c r="F132" s="160"/>
    </row>
    <row r="133" spans="1:9" ht="11.25" x14ac:dyDescent="0.2">
      <c r="A133" s="158"/>
      <c r="B133" s="159"/>
      <c r="C133" s="150"/>
      <c r="D133" s="160"/>
      <c r="E133" s="160"/>
      <c r="F133" s="160"/>
    </row>
    <row r="134" spans="1:9" ht="11.25" x14ac:dyDescent="0.2">
      <c r="A134" s="158"/>
      <c r="B134" s="159"/>
      <c r="C134" s="150"/>
      <c r="D134" s="160"/>
      <c r="E134" s="160"/>
      <c r="F134" s="160"/>
    </row>
    <row r="135" spans="1:9" ht="11.25" x14ac:dyDescent="0.2">
      <c r="A135" s="158"/>
      <c r="B135" s="159"/>
      <c r="C135" s="150"/>
      <c r="D135" s="160"/>
      <c r="E135" s="160"/>
      <c r="F135" s="160"/>
    </row>
    <row r="136" spans="1:9" ht="11.25" x14ac:dyDescent="0.2">
      <c r="A136" s="158"/>
      <c r="B136" s="159"/>
      <c r="C136" s="150"/>
      <c r="D136" s="160"/>
      <c r="E136" s="160"/>
      <c r="F136" s="160"/>
    </row>
    <row r="137" spans="1:9" ht="11.25" x14ac:dyDescent="0.2">
      <c r="A137" s="158"/>
      <c r="B137" s="159"/>
      <c r="C137" s="150"/>
      <c r="D137" s="160"/>
      <c r="E137" s="160"/>
      <c r="F137" s="160"/>
    </row>
    <row r="138" spans="1:9" ht="11.25" x14ac:dyDescent="0.2">
      <c r="A138" s="158"/>
      <c r="B138" s="159"/>
      <c r="C138" s="150"/>
      <c r="D138" s="160"/>
      <c r="E138" s="160"/>
      <c r="F138" s="160"/>
    </row>
    <row r="139" spans="1:9" ht="11.25" x14ac:dyDescent="0.2">
      <c r="A139" s="158"/>
      <c r="B139" s="159"/>
      <c r="C139" s="150"/>
      <c r="D139" s="160"/>
      <c r="E139" s="160"/>
      <c r="F139" s="160"/>
    </row>
    <row r="140" spans="1:9" ht="11.25" x14ac:dyDescent="0.2">
      <c r="A140" s="158"/>
      <c r="B140" s="159"/>
      <c r="C140" s="150"/>
      <c r="D140" s="160"/>
      <c r="E140" s="160"/>
      <c r="F140" s="160"/>
    </row>
    <row r="141" spans="1:9" ht="11.25" x14ac:dyDescent="0.2">
      <c r="A141" s="158"/>
      <c r="B141" s="159"/>
      <c r="C141" s="150"/>
      <c r="D141" s="160"/>
      <c r="E141" s="160"/>
      <c r="F141" s="160"/>
      <c r="I141" s="163"/>
    </row>
    <row r="142" spans="1:9" ht="11.25" x14ac:dyDescent="0.2">
      <c r="A142" s="158"/>
      <c r="B142" s="159"/>
      <c r="C142" s="150"/>
      <c r="D142" s="160"/>
      <c r="E142" s="160"/>
      <c r="F142" s="160"/>
    </row>
    <row r="143" spans="1:9" ht="11.25" x14ac:dyDescent="0.2">
      <c r="A143" s="158"/>
      <c r="B143" s="159"/>
      <c r="C143" s="150"/>
      <c r="D143" s="160"/>
      <c r="E143" s="160"/>
      <c r="F143" s="160"/>
    </row>
    <row r="144" spans="1:9" ht="11.25" x14ac:dyDescent="0.2">
      <c r="A144" s="158"/>
      <c r="B144" s="159"/>
      <c r="C144" s="150"/>
      <c r="D144" s="160"/>
      <c r="E144" s="160"/>
      <c r="F144" s="160"/>
    </row>
    <row r="145" spans="1:6" ht="11.25" x14ac:dyDescent="0.2">
      <c r="A145" s="158"/>
      <c r="B145" s="159"/>
      <c r="C145" s="150"/>
      <c r="D145" s="160"/>
      <c r="E145" s="160"/>
      <c r="F145" s="160"/>
    </row>
    <row r="146" spans="1:6" ht="11.25" x14ac:dyDescent="0.2">
      <c r="A146" s="158"/>
      <c r="B146" s="159"/>
      <c r="C146" s="150"/>
      <c r="D146" s="160"/>
      <c r="E146" s="160"/>
      <c r="F146" s="160"/>
    </row>
    <row r="147" spans="1:6" ht="11.25" x14ac:dyDescent="0.2">
      <c r="A147" s="158"/>
      <c r="B147" s="159"/>
      <c r="C147" s="150"/>
      <c r="D147" s="160"/>
      <c r="E147" s="160"/>
      <c r="F147" s="160"/>
    </row>
    <row r="148" spans="1:6" ht="11.25" x14ac:dyDescent="0.2">
      <c r="A148" s="158"/>
      <c r="B148" s="159"/>
      <c r="C148" s="150"/>
      <c r="D148" s="160"/>
      <c r="E148" s="160"/>
      <c r="F148" s="160"/>
    </row>
    <row r="149" spans="1:6" ht="11.25" x14ac:dyDescent="0.2">
      <c r="A149" s="158"/>
      <c r="B149" s="159"/>
      <c r="C149" s="150"/>
      <c r="D149" s="160"/>
      <c r="E149" s="160"/>
      <c r="F149" s="160"/>
    </row>
    <row r="150" spans="1:6" ht="11.25" x14ac:dyDescent="0.2">
      <c r="A150" s="158"/>
      <c r="B150" s="159"/>
      <c r="C150" s="150"/>
      <c r="D150" s="160"/>
      <c r="E150" s="160"/>
      <c r="F150" s="160"/>
    </row>
    <row r="151" spans="1:6" ht="11.25" x14ac:dyDescent="0.2">
      <c r="A151" s="158"/>
      <c r="B151" s="159"/>
      <c r="C151" s="150"/>
      <c r="D151" s="160"/>
      <c r="E151" s="160"/>
      <c r="F151" s="160"/>
    </row>
    <row r="152" spans="1:6" ht="11.25" x14ac:dyDescent="0.2">
      <c r="A152" s="158"/>
      <c r="B152" s="159"/>
      <c r="C152" s="150"/>
      <c r="D152" s="160"/>
      <c r="E152" s="160"/>
      <c r="F152" s="160"/>
    </row>
    <row r="153" spans="1:6" ht="11.25" x14ac:dyDescent="0.2">
      <c r="A153" s="158"/>
      <c r="B153" s="159"/>
      <c r="C153" s="150"/>
      <c r="D153" s="160"/>
      <c r="E153" s="160"/>
      <c r="F153" s="160"/>
    </row>
    <row r="154" spans="1:6" ht="11.25" x14ac:dyDescent="0.2">
      <c r="A154" s="158"/>
      <c r="B154" s="159"/>
      <c r="C154" s="150"/>
      <c r="D154" s="160"/>
      <c r="E154" s="160"/>
      <c r="F154" s="160"/>
    </row>
    <row r="155" spans="1:6" ht="11.25" x14ac:dyDescent="0.2">
      <c r="A155" s="158"/>
      <c r="B155" s="159"/>
      <c r="C155" s="150"/>
      <c r="D155" s="160"/>
      <c r="E155" s="160"/>
      <c r="F155" s="160"/>
    </row>
    <row r="156" spans="1:6" ht="11.25" x14ac:dyDescent="0.2">
      <c r="A156" s="158"/>
      <c r="B156" s="159"/>
      <c r="C156" s="150"/>
      <c r="D156" s="160"/>
      <c r="E156" s="160"/>
      <c r="F156" s="160"/>
    </row>
    <row r="157" spans="1:6" ht="11.25" x14ac:dyDescent="0.2">
      <c r="A157" s="158"/>
      <c r="B157" s="159"/>
      <c r="C157" s="150"/>
      <c r="D157" s="160"/>
      <c r="E157" s="160"/>
      <c r="F157" s="160"/>
    </row>
    <row r="158" spans="1:6" ht="11.25" x14ac:dyDescent="0.2">
      <c r="A158" s="158"/>
      <c r="B158" s="159"/>
      <c r="C158" s="150"/>
      <c r="D158" s="160"/>
      <c r="E158" s="160"/>
      <c r="F158" s="160"/>
    </row>
    <row r="159" spans="1:6" ht="11.25" x14ac:dyDescent="0.2">
      <c r="A159" s="158"/>
      <c r="B159" s="159"/>
      <c r="C159" s="150"/>
      <c r="D159" s="160"/>
      <c r="E159" s="160"/>
      <c r="F159" s="160"/>
    </row>
    <row r="160" spans="1:6" ht="11.25" x14ac:dyDescent="0.2">
      <c r="A160" s="158"/>
      <c r="B160" s="159"/>
      <c r="C160" s="150"/>
      <c r="D160" s="160"/>
      <c r="E160" s="160"/>
      <c r="F160" s="160"/>
    </row>
    <row r="161" spans="1:6" ht="11.25" x14ac:dyDescent="0.2">
      <c r="A161" s="158"/>
      <c r="B161" s="159"/>
      <c r="C161" s="150"/>
      <c r="D161" s="160"/>
      <c r="E161" s="160"/>
      <c r="F161" s="160"/>
    </row>
    <row r="162" spans="1:6" ht="11.25" x14ac:dyDescent="0.2">
      <c r="A162" s="158"/>
      <c r="B162" s="159"/>
      <c r="C162" s="150"/>
      <c r="D162" s="160"/>
      <c r="E162" s="160"/>
      <c r="F162" s="160"/>
    </row>
    <row r="163" spans="1:6" ht="11.25" x14ac:dyDescent="0.2">
      <c r="A163" s="158"/>
      <c r="B163" s="159"/>
      <c r="C163" s="150"/>
      <c r="D163" s="160"/>
      <c r="E163" s="160"/>
      <c r="F163" s="160"/>
    </row>
    <row r="164" spans="1:6" ht="11.25" x14ac:dyDescent="0.2">
      <c r="A164" s="158"/>
      <c r="B164" s="159"/>
      <c r="C164" s="150"/>
      <c r="D164" s="160"/>
      <c r="E164" s="160"/>
      <c r="F164" s="160"/>
    </row>
    <row r="165" spans="1:6" ht="11.25" x14ac:dyDescent="0.2">
      <c r="A165" s="158"/>
      <c r="B165" s="159"/>
      <c r="C165" s="150"/>
      <c r="D165" s="160"/>
      <c r="E165" s="160"/>
      <c r="F165" s="160"/>
    </row>
    <row r="166" spans="1:6" ht="11.25" x14ac:dyDescent="0.2">
      <c r="A166" s="158"/>
      <c r="B166" s="159"/>
      <c r="C166" s="150"/>
      <c r="D166" s="160"/>
      <c r="E166" s="160"/>
      <c r="F166" s="160"/>
    </row>
    <row r="167" spans="1:6" ht="11.25" x14ac:dyDescent="0.2">
      <c r="A167" s="158"/>
      <c r="B167" s="159"/>
      <c r="C167" s="150"/>
      <c r="D167" s="160"/>
      <c r="E167" s="160"/>
      <c r="F167" s="160"/>
    </row>
    <row r="168" spans="1:6" ht="11.25" x14ac:dyDescent="0.2">
      <c r="A168" s="158"/>
      <c r="B168" s="159"/>
      <c r="C168" s="150"/>
      <c r="D168" s="160"/>
      <c r="E168" s="160"/>
      <c r="F168" s="160"/>
    </row>
    <row r="169" spans="1:6" ht="11.25" x14ac:dyDescent="0.2">
      <c r="A169" s="158"/>
      <c r="B169" s="159"/>
      <c r="C169" s="150"/>
      <c r="D169" s="160"/>
      <c r="E169" s="160"/>
      <c r="F169" s="160"/>
    </row>
    <row r="170" spans="1:6" ht="11.25" x14ac:dyDescent="0.2">
      <c r="A170" s="158"/>
      <c r="B170" s="159"/>
      <c r="C170" s="150"/>
      <c r="D170" s="160"/>
      <c r="E170" s="160"/>
      <c r="F170" s="160"/>
    </row>
    <row r="171" spans="1:6" ht="11.25" x14ac:dyDescent="0.2">
      <c r="A171" s="158"/>
      <c r="B171" s="159"/>
      <c r="C171" s="150"/>
      <c r="D171" s="160"/>
      <c r="E171" s="160"/>
      <c r="F171" s="160"/>
    </row>
    <row r="172" spans="1:6" ht="11.25" x14ac:dyDescent="0.2">
      <c r="A172" s="158"/>
      <c r="B172" s="159"/>
      <c r="C172" s="150"/>
      <c r="D172" s="160"/>
      <c r="E172" s="160"/>
      <c r="F172" s="160"/>
    </row>
    <row r="173" spans="1:6" ht="11.25" x14ac:dyDescent="0.2">
      <c r="A173" s="158"/>
      <c r="B173" s="159"/>
      <c r="C173" s="150"/>
      <c r="D173" s="160"/>
      <c r="E173" s="160"/>
      <c r="F173" s="160"/>
    </row>
    <row r="174" spans="1:6" ht="11.25" x14ac:dyDescent="0.2">
      <c r="A174" s="158"/>
      <c r="B174" s="159"/>
      <c r="C174" s="150"/>
      <c r="D174" s="160"/>
      <c r="E174" s="160"/>
      <c r="F174" s="160"/>
    </row>
    <row r="175" spans="1:6" ht="11.25" x14ac:dyDescent="0.2">
      <c r="A175" s="158"/>
      <c r="B175" s="159"/>
      <c r="C175" s="150"/>
      <c r="D175" s="160"/>
      <c r="E175" s="160"/>
      <c r="F175" s="160"/>
    </row>
    <row r="176" spans="1:6" ht="11.25" x14ac:dyDescent="0.2">
      <c r="A176" s="158"/>
      <c r="B176" s="159"/>
      <c r="C176" s="150"/>
      <c r="D176" s="160"/>
      <c r="E176" s="160"/>
      <c r="F176" s="160"/>
    </row>
    <row r="177" spans="1:6" ht="11.25" x14ac:dyDescent="0.2">
      <c r="A177" s="158"/>
      <c r="B177" s="159"/>
      <c r="C177" s="150"/>
      <c r="D177" s="160"/>
      <c r="E177" s="160"/>
      <c r="F177" s="160"/>
    </row>
    <row r="178" spans="1:6" ht="11.25" x14ac:dyDescent="0.2">
      <c r="A178" s="158"/>
      <c r="B178" s="159"/>
      <c r="C178" s="150"/>
      <c r="D178" s="160"/>
      <c r="E178" s="160"/>
      <c r="F178" s="160"/>
    </row>
    <row r="179" spans="1:6" ht="11.25" x14ac:dyDescent="0.2">
      <c r="A179" s="158"/>
      <c r="B179" s="159"/>
      <c r="C179" s="150"/>
      <c r="D179" s="160"/>
      <c r="E179" s="160"/>
      <c r="F179" s="160"/>
    </row>
    <row r="180" spans="1:6" ht="11.25" x14ac:dyDescent="0.2">
      <c r="A180" s="158"/>
      <c r="B180" s="159"/>
      <c r="C180" s="150"/>
      <c r="D180" s="160"/>
      <c r="E180" s="160"/>
      <c r="F180" s="160"/>
    </row>
    <row r="181" spans="1:6" ht="11.25" x14ac:dyDescent="0.2">
      <c r="A181" s="158"/>
      <c r="B181" s="159"/>
      <c r="C181" s="150"/>
      <c r="D181" s="160"/>
      <c r="E181" s="160"/>
      <c r="F181" s="160"/>
    </row>
    <row r="182" spans="1:6" ht="11.25" x14ac:dyDescent="0.2">
      <c r="A182" s="158"/>
      <c r="B182" s="159"/>
      <c r="C182" s="150"/>
      <c r="D182" s="160"/>
      <c r="E182" s="160"/>
      <c r="F182" s="160"/>
    </row>
    <row r="183" spans="1:6" ht="11.25" x14ac:dyDescent="0.2">
      <c r="A183" s="158"/>
      <c r="B183" s="159"/>
      <c r="C183" s="150"/>
      <c r="D183" s="160"/>
      <c r="E183" s="160"/>
      <c r="F183" s="160"/>
    </row>
    <row r="184" spans="1:6" ht="11.25" x14ac:dyDescent="0.2">
      <c r="A184" s="158"/>
      <c r="B184" s="159"/>
      <c r="C184" s="150"/>
      <c r="D184" s="160"/>
      <c r="E184" s="160"/>
      <c r="F184" s="160"/>
    </row>
    <row r="185" spans="1:6" ht="11.25" x14ac:dyDescent="0.2">
      <c r="A185" s="158"/>
      <c r="B185" s="159"/>
      <c r="C185" s="150"/>
      <c r="D185" s="160"/>
      <c r="E185" s="160"/>
      <c r="F185" s="160"/>
    </row>
    <row r="186" spans="1:6" ht="11.25" x14ac:dyDescent="0.2">
      <c r="A186" s="158"/>
      <c r="B186" s="159"/>
      <c r="C186" s="150"/>
      <c r="D186" s="160"/>
      <c r="E186" s="160"/>
      <c r="F186" s="160"/>
    </row>
    <row r="187" spans="1:6" ht="11.25" x14ac:dyDescent="0.2">
      <c r="A187" s="158"/>
      <c r="B187" s="159"/>
      <c r="C187" s="150"/>
      <c r="D187" s="160"/>
      <c r="E187" s="160"/>
      <c r="F187" s="160"/>
    </row>
    <row r="188" spans="1:6" ht="11.25" x14ac:dyDescent="0.2">
      <c r="A188" s="158"/>
      <c r="B188" s="159"/>
      <c r="C188" s="150"/>
      <c r="D188" s="160"/>
      <c r="E188" s="160"/>
      <c r="F188" s="160"/>
    </row>
    <row r="189" spans="1:6" ht="11.25" x14ac:dyDescent="0.2">
      <c r="A189" s="158"/>
      <c r="B189" s="159"/>
      <c r="C189" s="150"/>
      <c r="D189" s="160"/>
      <c r="E189" s="160"/>
      <c r="F189" s="160"/>
    </row>
    <row r="190" spans="1:6" ht="11.25" x14ac:dyDescent="0.2">
      <c r="A190" s="158"/>
      <c r="B190" s="159"/>
      <c r="C190" s="150"/>
      <c r="D190" s="160"/>
      <c r="E190" s="160"/>
      <c r="F190" s="160"/>
    </row>
    <row r="191" spans="1:6" ht="11.25" x14ac:dyDescent="0.2">
      <c r="A191" s="158"/>
      <c r="B191" s="159"/>
      <c r="C191" s="150"/>
      <c r="D191" s="160"/>
      <c r="E191" s="160"/>
      <c r="F191" s="160"/>
    </row>
    <row r="192" spans="1:6" ht="11.25" x14ac:dyDescent="0.2">
      <c r="A192" s="158"/>
      <c r="B192" s="159"/>
      <c r="C192" s="150"/>
      <c r="D192" s="160"/>
      <c r="E192" s="160"/>
      <c r="F192" s="160"/>
    </row>
    <row r="193" spans="1:6" ht="11.25" x14ac:dyDescent="0.2">
      <c r="A193" s="158"/>
      <c r="B193" s="159"/>
      <c r="C193" s="150"/>
      <c r="D193" s="160"/>
      <c r="E193" s="160"/>
      <c r="F193" s="160"/>
    </row>
    <row r="194" spans="1:6" ht="11.25" x14ac:dyDescent="0.2">
      <c r="A194" s="158"/>
      <c r="B194" s="159"/>
      <c r="C194" s="150"/>
      <c r="D194" s="160"/>
      <c r="E194" s="160"/>
      <c r="F194" s="160"/>
    </row>
    <row r="195" spans="1:6" ht="11.25" x14ac:dyDescent="0.2">
      <c r="A195" s="158"/>
      <c r="B195" s="159"/>
      <c r="C195" s="150"/>
      <c r="D195" s="160"/>
      <c r="E195" s="160"/>
      <c r="F195" s="160"/>
    </row>
    <row r="196" spans="1:6" ht="11.25" x14ac:dyDescent="0.2">
      <c r="A196" s="158"/>
      <c r="B196" s="159"/>
      <c r="C196" s="150"/>
      <c r="D196" s="160"/>
      <c r="E196" s="160"/>
      <c r="F196" s="160"/>
    </row>
    <row r="197" spans="1:6" ht="11.25" x14ac:dyDescent="0.2">
      <c r="A197" s="158"/>
      <c r="B197" s="159"/>
      <c r="C197" s="150"/>
      <c r="D197" s="160"/>
      <c r="E197" s="160"/>
      <c r="F197" s="160"/>
    </row>
    <row r="198" spans="1:6" ht="11.25" x14ac:dyDescent="0.2">
      <c r="A198" s="158"/>
      <c r="B198" s="159"/>
      <c r="C198" s="150"/>
      <c r="D198" s="160"/>
      <c r="E198" s="160"/>
      <c r="F198" s="160"/>
    </row>
    <row r="199" spans="1:6" ht="11.25" x14ac:dyDescent="0.2">
      <c r="A199" s="158"/>
      <c r="B199" s="159"/>
      <c r="C199" s="150"/>
      <c r="D199" s="160"/>
      <c r="E199" s="160"/>
      <c r="F199" s="160"/>
    </row>
    <row r="200" spans="1:6" ht="11.25" x14ac:dyDescent="0.2">
      <c r="A200" s="158"/>
      <c r="B200" s="159"/>
      <c r="C200" s="150"/>
      <c r="D200" s="160"/>
      <c r="E200" s="160"/>
      <c r="F200" s="160"/>
    </row>
    <row r="201" spans="1:6" ht="11.25" x14ac:dyDescent="0.2">
      <c r="A201" s="158"/>
      <c r="B201" s="159"/>
      <c r="C201" s="150"/>
      <c r="D201" s="160"/>
      <c r="E201" s="160"/>
      <c r="F201" s="160"/>
    </row>
    <row r="202" spans="1:6" ht="11.25" x14ac:dyDescent="0.2">
      <c r="A202" s="158"/>
      <c r="B202" s="159"/>
      <c r="C202" s="150"/>
      <c r="D202" s="160"/>
      <c r="E202" s="160"/>
      <c r="F202" s="160"/>
    </row>
    <row r="203" spans="1:6" ht="11.25" x14ac:dyDescent="0.2">
      <c r="A203" s="158"/>
      <c r="B203" s="159"/>
      <c r="C203" s="150"/>
      <c r="D203" s="160"/>
      <c r="E203" s="160"/>
      <c r="F203" s="160"/>
    </row>
    <row r="204" spans="1:6" ht="11.25" x14ac:dyDescent="0.2">
      <c r="A204" s="158"/>
      <c r="B204" s="159"/>
      <c r="C204" s="150"/>
      <c r="D204" s="160"/>
      <c r="E204" s="160"/>
      <c r="F204" s="160"/>
    </row>
    <row r="205" spans="1:6" ht="11.25" x14ac:dyDescent="0.2">
      <c r="A205" s="158"/>
      <c r="B205" s="159"/>
      <c r="C205" s="150"/>
      <c r="D205" s="160"/>
      <c r="E205" s="160"/>
      <c r="F205" s="160"/>
    </row>
    <row r="206" spans="1:6" ht="11.25" x14ac:dyDescent="0.2">
      <c r="A206" s="158"/>
      <c r="B206" s="159"/>
      <c r="C206" s="150"/>
      <c r="D206" s="160"/>
      <c r="E206" s="160"/>
      <c r="F206" s="160"/>
    </row>
    <row r="207" spans="1:6" ht="11.25" x14ac:dyDescent="0.2">
      <c r="A207" s="158"/>
      <c r="B207" s="159"/>
      <c r="C207" s="150"/>
      <c r="D207" s="160"/>
      <c r="E207" s="160"/>
      <c r="F207" s="160"/>
    </row>
    <row r="208" spans="1:6" ht="11.25" x14ac:dyDescent="0.2">
      <c r="A208" s="158"/>
      <c r="B208" s="159"/>
      <c r="C208" s="150"/>
      <c r="D208" s="160"/>
      <c r="E208" s="160"/>
      <c r="F208" s="160"/>
    </row>
    <row r="209" spans="1:6" ht="11.25" x14ac:dyDescent="0.2">
      <c r="A209" s="158"/>
      <c r="B209" s="159"/>
      <c r="C209" s="150"/>
      <c r="D209" s="160"/>
      <c r="E209" s="160"/>
      <c r="F209" s="160"/>
    </row>
    <row r="210" spans="1:6" ht="11.25" x14ac:dyDescent="0.2">
      <c r="A210" s="158"/>
      <c r="B210" s="159"/>
      <c r="C210" s="150"/>
      <c r="D210" s="160"/>
      <c r="E210" s="160"/>
      <c r="F210" s="160"/>
    </row>
    <row r="211" spans="1:6" ht="11.25" x14ac:dyDescent="0.2">
      <c r="A211" s="158"/>
      <c r="B211" s="159"/>
      <c r="C211" s="150"/>
      <c r="D211" s="160"/>
      <c r="E211" s="160"/>
      <c r="F211" s="160"/>
    </row>
    <row r="212" spans="1:6" ht="11.25" x14ac:dyDescent="0.2">
      <c r="A212" s="158"/>
      <c r="B212" s="159"/>
      <c r="C212" s="150"/>
      <c r="D212" s="160"/>
      <c r="E212" s="160"/>
      <c r="F212" s="160"/>
    </row>
    <row r="213" spans="1:6" ht="11.25" x14ac:dyDescent="0.2">
      <c r="A213" s="158"/>
      <c r="B213" s="159"/>
      <c r="C213" s="150"/>
      <c r="D213" s="160"/>
      <c r="E213" s="160"/>
      <c r="F213" s="160"/>
    </row>
    <row r="214" spans="1:6" ht="11.25" x14ac:dyDescent="0.2">
      <c r="A214" s="158"/>
      <c r="B214" s="159"/>
      <c r="C214" s="150"/>
      <c r="D214" s="160"/>
      <c r="E214" s="160"/>
      <c r="F214" s="160"/>
    </row>
    <row r="215" spans="1:6" ht="11.25" x14ac:dyDescent="0.2">
      <c r="A215" s="158"/>
      <c r="B215" s="159"/>
      <c r="C215" s="150"/>
      <c r="D215" s="160"/>
      <c r="E215" s="160"/>
      <c r="F215" s="160"/>
    </row>
    <row r="216" spans="1:6" ht="11.25" x14ac:dyDescent="0.2">
      <c r="A216" s="158"/>
      <c r="B216" s="159"/>
      <c r="C216" s="150"/>
      <c r="D216" s="160"/>
      <c r="E216" s="160"/>
      <c r="F216" s="160"/>
    </row>
    <row r="217" spans="1:6" ht="11.25" x14ac:dyDescent="0.2">
      <c r="A217" s="158"/>
      <c r="B217" s="159"/>
      <c r="C217" s="150"/>
      <c r="D217" s="160"/>
      <c r="E217" s="160"/>
      <c r="F217" s="160"/>
    </row>
    <row r="218" spans="1:6" ht="11.25" x14ac:dyDescent="0.2">
      <c r="A218" s="158"/>
      <c r="B218" s="159"/>
      <c r="C218" s="150"/>
      <c r="D218" s="160"/>
      <c r="E218" s="160"/>
      <c r="F218" s="160"/>
    </row>
    <row r="219" spans="1:6" ht="11.25" x14ac:dyDescent="0.2">
      <c r="A219" s="158"/>
      <c r="B219" s="159"/>
      <c r="C219" s="150"/>
      <c r="D219" s="160"/>
      <c r="E219" s="160"/>
      <c r="F219" s="160"/>
    </row>
    <row r="220" spans="1:6" ht="11.25" x14ac:dyDescent="0.2">
      <c r="A220" s="158"/>
      <c r="B220" s="159"/>
      <c r="C220" s="150"/>
      <c r="D220" s="160"/>
      <c r="E220" s="160"/>
      <c r="F220" s="160"/>
    </row>
    <row r="221" spans="1:6" ht="11.25" x14ac:dyDescent="0.2">
      <c r="A221" s="158"/>
      <c r="B221" s="159"/>
      <c r="C221" s="150"/>
      <c r="D221" s="160"/>
      <c r="E221" s="160"/>
      <c r="F221" s="160"/>
    </row>
    <row r="222" spans="1:6" ht="11.25" x14ac:dyDescent="0.2">
      <c r="A222" s="158"/>
      <c r="B222" s="159"/>
      <c r="C222" s="150"/>
      <c r="D222" s="160"/>
      <c r="E222" s="160"/>
      <c r="F222" s="160"/>
    </row>
    <row r="223" spans="1:6" ht="11.25" x14ac:dyDescent="0.2">
      <c r="A223" s="158"/>
      <c r="B223" s="159"/>
      <c r="C223" s="150"/>
      <c r="D223" s="160"/>
      <c r="E223" s="160"/>
      <c r="F223" s="160"/>
    </row>
    <row r="224" spans="1:6" ht="11.25" x14ac:dyDescent="0.2">
      <c r="A224" s="158"/>
      <c r="B224" s="159"/>
      <c r="C224" s="150"/>
      <c r="D224" s="160"/>
      <c r="E224" s="160"/>
      <c r="F224" s="160"/>
    </row>
    <row r="225" spans="1:6" ht="11.25" x14ac:dyDescent="0.2">
      <c r="A225" s="158"/>
      <c r="B225" s="159"/>
      <c r="C225" s="150"/>
      <c r="D225" s="160"/>
      <c r="E225" s="160"/>
      <c r="F225" s="160"/>
    </row>
    <row r="226" spans="1:6" ht="11.25" x14ac:dyDescent="0.2">
      <c r="A226" s="158"/>
      <c r="B226" s="159"/>
      <c r="C226" s="150"/>
      <c r="D226" s="160"/>
      <c r="E226" s="160"/>
      <c r="F226" s="160"/>
    </row>
    <row r="227" spans="1:6" ht="11.25" x14ac:dyDescent="0.2">
      <c r="A227" s="158"/>
      <c r="B227" s="159"/>
      <c r="C227" s="150"/>
      <c r="D227" s="160"/>
      <c r="E227" s="160"/>
      <c r="F227" s="160"/>
    </row>
    <row r="228" spans="1:6" ht="11.25" x14ac:dyDescent="0.2">
      <c r="A228" s="158"/>
      <c r="B228" s="159"/>
      <c r="C228" s="150"/>
      <c r="D228" s="160"/>
      <c r="E228" s="160"/>
      <c r="F228" s="160"/>
    </row>
    <row r="229" spans="1:6" ht="11.25" x14ac:dyDescent="0.2">
      <c r="A229" s="158"/>
      <c r="B229" s="159"/>
      <c r="C229" s="150"/>
      <c r="D229" s="160"/>
      <c r="E229" s="160"/>
      <c r="F229" s="160"/>
    </row>
    <row r="230" spans="1:6" ht="11.25" x14ac:dyDescent="0.2">
      <c r="A230" s="158"/>
      <c r="B230" s="159"/>
      <c r="C230" s="150"/>
      <c r="D230" s="160"/>
      <c r="E230" s="160"/>
      <c r="F230" s="160"/>
    </row>
    <row r="231" spans="1:6" ht="11.25" x14ac:dyDescent="0.2">
      <c r="A231" s="158"/>
      <c r="B231" s="159"/>
      <c r="C231" s="150"/>
      <c r="D231" s="160"/>
      <c r="E231" s="160"/>
      <c r="F231" s="160"/>
    </row>
    <row r="232" spans="1:6" ht="11.25" x14ac:dyDescent="0.2">
      <c r="A232" s="158"/>
      <c r="B232" s="159"/>
      <c r="C232" s="150"/>
      <c r="D232" s="160"/>
      <c r="E232" s="160"/>
      <c r="F232" s="160"/>
    </row>
    <row r="233" spans="1:6" ht="11.25" x14ac:dyDescent="0.2">
      <c r="A233" s="158"/>
      <c r="B233" s="159"/>
      <c r="C233" s="150"/>
      <c r="D233" s="160"/>
      <c r="E233" s="160"/>
      <c r="F233" s="160"/>
    </row>
    <row r="234" spans="1:6" ht="11.25" x14ac:dyDescent="0.2">
      <c r="A234" s="158"/>
      <c r="B234" s="159"/>
      <c r="C234" s="150"/>
      <c r="D234" s="160"/>
      <c r="E234" s="160"/>
      <c r="F234" s="160"/>
    </row>
    <row r="235" spans="1:6" ht="11.25" x14ac:dyDescent="0.2">
      <c r="A235" s="158"/>
      <c r="B235" s="159"/>
      <c r="C235" s="150"/>
      <c r="D235" s="160"/>
      <c r="E235" s="160"/>
      <c r="F235" s="160"/>
    </row>
    <row r="236" spans="1:6" ht="11.25" x14ac:dyDescent="0.2">
      <c r="A236" s="158"/>
      <c r="B236" s="159"/>
      <c r="C236" s="150"/>
      <c r="D236" s="160"/>
      <c r="E236" s="160"/>
      <c r="F236" s="160"/>
    </row>
    <row r="237" spans="1:6" ht="11.25" x14ac:dyDescent="0.2">
      <c r="A237" s="158"/>
      <c r="B237" s="159"/>
      <c r="C237" s="150"/>
      <c r="D237" s="160"/>
      <c r="E237" s="160"/>
      <c r="F237" s="160"/>
    </row>
    <row r="238" spans="1:6" ht="11.25" x14ac:dyDescent="0.2">
      <c r="A238" s="158"/>
      <c r="B238" s="159"/>
      <c r="C238" s="150"/>
      <c r="D238" s="160"/>
      <c r="E238" s="160"/>
      <c r="F238" s="160"/>
    </row>
    <row r="239" spans="1:6" ht="11.25" x14ac:dyDescent="0.2">
      <c r="A239" s="158"/>
      <c r="B239" s="159"/>
      <c r="C239" s="150"/>
      <c r="D239" s="160"/>
      <c r="E239" s="160"/>
      <c r="F239" s="160"/>
    </row>
    <row r="240" spans="1:6" ht="11.25" x14ac:dyDescent="0.2">
      <c r="A240" s="158"/>
      <c r="B240" s="159"/>
      <c r="C240" s="150"/>
      <c r="D240" s="160"/>
      <c r="E240" s="160"/>
      <c r="F240" s="160"/>
    </row>
    <row r="241" spans="1:6" ht="11.25" x14ac:dyDescent="0.2">
      <c r="A241" s="158"/>
      <c r="B241" s="159"/>
      <c r="C241" s="150"/>
      <c r="D241" s="160"/>
      <c r="E241" s="160"/>
      <c r="F241" s="160"/>
    </row>
    <row r="242" spans="1:6" ht="11.25" x14ac:dyDescent="0.2">
      <c r="A242" s="158"/>
      <c r="B242" s="159"/>
      <c r="C242" s="150"/>
      <c r="D242" s="160"/>
      <c r="E242" s="160"/>
      <c r="F242" s="160"/>
    </row>
    <row r="243" spans="1:6" ht="11.25" x14ac:dyDescent="0.2">
      <c r="A243" s="158"/>
      <c r="B243" s="159"/>
      <c r="C243" s="150"/>
      <c r="D243" s="160"/>
      <c r="E243" s="160"/>
      <c r="F243" s="160"/>
    </row>
    <row r="244" spans="1:6" ht="11.25" x14ac:dyDescent="0.2">
      <c r="A244" s="158"/>
      <c r="B244" s="159"/>
      <c r="C244" s="150"/>
      <c r="D244" s="160"/>
      <c r="E244" s="160"/>
      <c r="F244" s="160"/>
    </row>
    <row r="245" spans="1:6" ht="11.25" x14ac:dyDescent="0.2">
      <c r="A245" s="158"/>
      <c r="B245" s="159"/>
      <c r="C245" s="150"/>
      <c r="D245" s="160"/>
      <c r="E245" s="160"/>
      <c r="F245" s="160"/>
    </row>
    <row r="246" spans="1:6" ht="11.25" x14ac:dyDescent="0.2">
      <c r="A246" s="158"/>
      <c r="B246" s="159"/>
      <c r="C246" s="150"/>
      <c r="D246" s="160"/>
      <c r="E246" s="160"/>
      <c r="F246" s="160"/>
    </row>
    <row r="247" spans="1:6" ht="11.25" x14ac:dyDescent="0.2">
      <c r="A247" s="158"/>
      <c r="B247" s="159"/>
      <c r="C247" s="150"/>
      <c r="D247" s="160"/>
      <c r="E247" s="160"/>
      <c r="F247" s="160"/>
    </row>
    <row r="248" spans="1:6" ht="11.25" x14ac:dyDescent="0.2">
      <c r="A248" s="158"/>
      <c r="B248" s="159"/>
      <c r="C248" s="150"/>
      <c r="D248" s="160"/>
      <c r="E248" s="160"/>
      <c r="F248" s="160"/>
    </row>
    <row r="249" spans="1:6" ht="11.25" x14ac:dyDescent="0.2">
      <c r="A249" s="158"/>
      <c r="B249" s="159"/>
      <c r="C249" s="150"/>
      <c r="D249" s="160"/>
      <c r="E249" s="160"/>
      <c r="F249" s="160"/>
    </row>
    <row r="250" spans="1:6" ht="11.25" x14ac:dyDescent="0.2">
      <c r="A250" s="158"/>
      <c r="B250" s="159"/>
      <c r="C250" s="150"/>
      <c r="D250" s="160"/>
      <c r="E250" s="160"/>
      <c r="F250" s="160"/>
    </row>
    <row r="251" spans="1:6" ht="11.25" x14ac:dyDescent="0.2">
      <c r="A251" s="158"/>
      <c r="B251" s="159"/>
      <c r="C251" s="150"/>
      <c r="D251" s="160"/>
      <c r="E251" s="160"/>
      <c r="F251" s="160"/>
    </row>
    <row r="252" spans="1:6" ht="11.25" x14ac:dyDescent="0.2">
      <c r="A252" s="158"/>
      <c r="B252" s="159"/>
      <c r="C252" s="150"/>
      <c r="D252" s="160"/>
      <c r="E252" s="160"/>
      <c r="F252" s="160"/>
    </row>
    <row r="253" spans="1:6" ht="11.25" x14ac:dyDescent="0.2">
      <c r="A253" s="158"/>
      <c r="B253" s="159"/>
      <c r="C253" s="150"/>
      <c r="D253" s="160"/>
      <c r="E253" s="160"/>
      <c r="F253" s="160"/>
    </row>
    <row r="254" spans="1:6" ht="11.25" x14ac:dyDescent="0.2">
      <c r="A254" s="158"/>
      <c r="B254" s="159"/>
      <c r="C254" s="150"/>
      <c r="D254" s="160"/>
      <c r="E254" s="160"/>
      <c r="F254" s="160"/>
    </row>
    <row r="255" spans="1:6" ht="11.25" x14ac:dyDescent="0.2">
      <c r="A255" s="158"/>
      <c r="B255" s="159"/>
      <c r="C255" s="150"/>
      <c r="D255" s="160"/>
      <c r="E255" s="160"/>
      <c r="F255" s="160"/>
    </row>
    <row r="256" spans="1:6" ht="11.25" x14ac:dyDescent="0.2">
      <c r="A256" s="158"/>
      <c r="B256" s="159"/>
      <c r="C256" s="150"/>
      <c r="D256" s="160"/>
      <c r="E256" s="160"/>
      <c r="F256" s="160"/>
    </row>
    <row r="257" spans="1:6" ht="11.25" x14ac:dyDescent="0.2">
      <c r="A257" s="158"/>
      <c r="B257" s="159"/>
      <c r="C257" s="150"/>
      <c r="D257" s="160"/>
      <c r="E257" s="160"/>
      <c r="F257" s="160"/>
    </row>
    <row r="258" spans="1:6" ht="11.25" x14ac:dyDescent="0.2">
      <c r="A258" s="158"/>
      <c r="B258" s="159"/>
      <c r="C258" s="150"/>
      <c r="D258" s="160"/>
      <c r="E258" s="160"/>
      <c r="F258" s="160"/>
    </row>
    <row r="259" spans="1:6" ht="11.25" x14ac:dyDescent="0.2">
      <c r="A259" s="158"/>
      <c r="B259" s="159"/>
      <c r="C259" s="150"/>
      <c r="D259" s="160"/>
      <c r="E259" s="160"/>
      <c r="F259" s="160"/>
    </row>
    <row r="260" spans="1:6" ht="11.25" x14ac:dyDescent="0.2">
      <c r="A260" s="158"/>
      <c r="B260" s="159"/>
      <c r="C260" s="150"/>
      <c r="D260" s="160"/>
      <c r="E260" s="160"/>
      <c r="F260" s="160"/>
    </row>
    <row r="261" spans="1:6" ht="11.25" x14ac:dyDescent="0.2">
      <c r="A261" s="158"/>
      <c r="B261" s="159"/>
      <c r="C261" s="150"/>
      <c r="D261" s="160"/>
      <c r="E261" s="160"/>
      <c r="F261" s="160"/>
    </row>
    <row r="262" spans="1:6" ht="11.25" x14ac:dyDescent="0.2">
      <c r="A262" s="158"/>
      <c r="B262" s="159"/>
      <c r="C262" s="150"/>
      <c r="D262" s="160"/>
      <c r="E262" s="160"/>
      <c r="F262" s="160"/>
    </row>
    <row r="263" spans="1:6" ht="11.25" x14ac:dyDescent="0.2">
      <c r="A263" s="158"/>
      <c r="B263" s="159"/>
      <c r="C263" s="150"/>
      <c r="D263" s="160"/>
      <c r="E263" s="160"/>
      <c r="F263" s="160"/>
    </row>
    <row r="264" spans="1:6" ht="11.25" x14ac:dyDescent="0.2">
      <c r="A264" s="158"/>
      <c r="B264" s="159"/>
      <c r="C264" s="150"/>
      <c r="D264" s="160"/>
      <c r="E264" s="160"/>
      <c r="F264" s="160"/>
    </row>
    <row r="265" spans="1:6" ht="11.25" x14ac:dyDescent="0.2">
      <c r="A265" s="158"/>
      <c r="B265" s="159"/>
      <c r="C265" s="150"/>
      <c r="D265" s="160"/>
      <c r="E265" s="160"/>
      <c r="F265" s="160"/>
    </row>
    <row r="266" spans="1:6" ht="11.25" x14ac:dyDescent="0.2">
      <c r="A266" s="158"/>
      <c r="B266" s="159"/>
      <c r="C266" s="150"/>
      <c r="D266" s="160"/>
      <c r="E266" s="160"/>
      <c r="F266" s="160"/>
    </row>
    <row r="267" spans="1:6" ht="11.25" x14ac:dyDescent="0.2">
      <c r="A267" s="158"/>
      <c r="B267" s="159"/>
      <c r="C267" s="150"/>
      <c r="D267" s="160"/>
      <c r="E267" s="160"/>
      <c r="F267" s="160"/>
    </row>
    <row r="268" spans="1:6" ht="11.25" x14ac:dyDescent="0.2">
      <c r="A268" s="158"/>
      <c r="B268" s="159"/>
      <c r="C268" s="150"/>
      <c r="D268" s="160"/>
      <c r="E268" s="160"/>
      <c r="F268" s="160"/>
    </row>
    <row r="269" spans="1:6" ht="11.25" x14ac:dyDescent="0.2">
      <c r="A269" s="158"/>
      <c r="B269" s="159"/>
      <c r="C269" s="150"/>
      <c r="D269" s="160"/>
      <c r="E269" s="160"/>
      <c r="F269" s="160"/>
    </row>
    <row r="270" spans="1:6" ht="11.25" x14ac:dyDescent="0.2">
      <c r="A270" s="158"/>
      <c r="B270" s="159"/>
      <c r="C270" s="150"/>
      <c r="D270" s="160"/>
      <c r="E270" s="160"/>
      <c r="F270" s="160"/>
    </row>
    <row r="271" spans="1:6" ht="11.25" x14ac:dyDescent="0.2">
      <c r="A271" s="158"/>
      <c r="B271" s="159"/>
      <c r="C271" s="150"/>
      <c r="D271" s="160"/>
      <c r="E271" s="160"/>
      <c r="F271" s="160"/>
    </row>
    <row r="272" spans="1:6" ht="11.25" x14ac:dyDescent="0.2">
      <c r="A272" s="158"/>
      <c r="B272" s="159"/>
      <c r="C272" s="150"/>
      <c r="D272" s="160"/>
      <c r="E272" s="160"/>
      <c r="F272" s="160"/>
    </row>
    <row r="273" spans="1:6" ht="11.25" x14ac:dyDescent="0.2">
      <c r="A273" s="158"/>
      <c r="B273" s="159"/>
      <c r="C273" s="150"/>
      <c r="D273" s="160"/>
      <c r="E273" s="160"/>
      <c r="F273" s="160"/>
    </row>
    <row r="274" spans="1:6" ht="11.25" x14ac:dyDescent="0.2">
      <c r="A274" s="158"/>
      <c r="B274" s="159"/>
      <c r="C274" s="150"/>
      <c r="D274" s="160"/>
      <c r="E274" s="160"/>
      <c r="F274" s="160"/>
    </row>
    <row r="275" spans="1:6" ht="11.25" x14ac:dyDescent="0.2">
      <c r="A275" s="158"/>
      <c r="B275" s="159"/>
      <c r="C275" s="150"/>
      <c r="D275" s="160"/>
      <c r="E275" s="160"/>
      <c r="F275" s="160"/>
    </row>
    <row r="276" spans="1:6" ht="11.25" x14ac:dyDescent="0.2">
      <c r="A276" s="158"/>
      <c r="B276" s="159"/>
      <c r="C276" s="150"/>
      <c r="D276" s="160"/>
      <c r="E276" s="160"/>
      <c r="F276" s="160"/>
    </row>
    <row r="277" spans="1:6" ht="11.25" x14ac:dyDescent="0.2">
      <c r="A277" s="158"/>
      <c r="B277" s="159"/>
      <c r="C277" s="150"/>
      <c r="D277" s="160"/>
      <c r="E277" s="160"/>
      <c r="F277" s="160"/>
    </row>
    <row r="278" spans="1:6" ht="11.25" x14ac:dyDescent="0.2">
      <c r="A278" s="158"/>
      <c r="B278" s="159"/>
      <c r="C278" s="150"/>
      <c r="D278" s="160"/>
      <c r="E278" s="160"/>
      <c r="F278" s="160"/>
    </row>
    <row r="279" spans="1:6" ht="11.25" x14ac:dyDescent="0.2">
      <c r="A279" s="158"/>
      <c r="B279" s="159"/>
      <c r="C279" s="150"/>
      <c r="D279" s="160"/>
      <c r="E279" s="160"/>
      <c r="F279" s="160"/>
    </row>
    <row r="280" spans="1:6" ht="11.25" x14ac:dyDescent="0.2">
      <c r="A280" s="158"/>
      <c r="B280" s="159"/>
      <c r="C280" s="150"/>
      <c r="D280" s="160"/>
      <c r="E280" s="160"/>
      <c r="F280" s="160"/>
    </row>
    <row r="281" spans="1:6" ht="11.25" x14ac:dyDescent="0.2">
      <c r="A281" s="158"/>
      <c r="B281" s="159"/>
      <c r="C281" s="150"/>
      <c r="D281" s="160"/>
      <c r="E281" s="160"/>
      <c r="F281" s="160"/>
    </row>
    <row r="282" spans="1:6" ht="11.25" x14ac:dyDescent="0.2">
      <c r="A282" s="158"/>
      <c r="B282" s="159"/>
      <c r="C282" s="150"/>
      <c r="D282" s="160"/>
      <c r="E282" s="160"/>
      <c r="F282" s="160"/>
    </row>
    <row r="283" spans="1:6" ht="11.25" x14ac:dyDescent="0.2">
      <c r="A283" s="158"/>
      <c r="B283" s="159"/>
      <c r="C283" s="150"/>
      <c r="D283" s="160"/>
      <c r="E283" s="160"/>
      <c r="F283" s="160"/>
    </row>
    <row r="284" spans="1:6" ht="11.25" x14ac:dyDescent="0.2">
      <c r="A284" s="158"/>
      <c r="B284" s="159"/>
      <c r="C284" s="150"/>
      <c r="D284" s="160"/>
      <c r="E284" s="160"/>
      <c r="F284" s="160"/>
    </row>
    <row r="285" spans="1:6" ht="11.25" x14ac:dyDescent="0.2">
      <c r="A285" s="158"/>
      <c r="B285" s="159"/>
      <c r="C285" s="150"/>
      <c r="D285" s="160"/>
      <c r="E285" s="160"/>
      <c r="F285" s="160"/>
    </row>
    <row r="286" spans="1:6" ht="11.25" x14ac:dyDescent="0.2">
      <c r="A286" s="158"/>
      <c r="B286" s="159"/>
      <c r="C286" s="150"/>
      <c r="D286" s="160"/>
      <c r="E286" s="160"/>
      <c r="F286" s="160"/>
    </row>
    <row r="287" spans="1:6" ht="11.25" x14ac:dyDescent="0.2">
      <c r="A287" s="158"/>
      <c r="B287" s="159"/>
      <c r="C287" s="150"/>
      <c r="D287" s="160"/>
      <c r="E287" s="160"/>
      <c r="F287" s="160"/>
    </row>
    <row r="288" spans="1:6" ht="11.25" x14ac:dyDescent="0.2">
      <c r="A288" s="158"/>
      <c r="B288" s="159"/>
      <c r="C288" s="150"/>
      <c r="D288" s="160"/>
      <c r="E288" s="160"/>
      <c r="F288" s="160"/>
    </row>
    <row r="289" spans="1:6" ht="11.25" x14ac:dyDescent="0.2">
      <c r="A289" s="158"/>
      <c r="B289" s="159"/>
      <c r="C289" s="150"/>
      <c r="D289" s="160"/>
      <c r="E289" s="160"/>
      <c r="F289" s="160"/>
    </row>
    <row r="290" spans="1:6" ht="11.25" x14ac:dyDescent="0.2">
      <c r="A290" s="158"/>
      <c r="B290" s="159"/>
      <c r="C290" s="150"/>
      <c r="D290" s="160"/>
      <c r="E290" s="160"/>
      <c r="F290" s="160"/>
    </row>
    <row r="291" spans="1:6" ht="11.25" x14ac:dyDescent="0.2">
      <c r="A291" s="158"/>
      <c r="B291" s="159"/>
      <c r="C291" s="150"/>
      <c r="D291" s="160"/>
      <c r="E291" s="160"/>
      <c r="F291" s="160"/>
    </row>
    <row r="292" spans="1:6" ht="11.25" x14ac:dyDescent="0.2">
      <c r="A292" s="158"/>
      <c r="B292" s="159"/>
      <c r="C292" s="150"/>
      <c r="D292" s="160"/>
      <c r="E292" s="160"/>
      <c r="F292" s="160"/>
    </row>
    <row r="293" spans="1:6" ht="11.25" x14ac:dyDescent="0.2">
      <c r="A293" s="158"/>
      <c r="B293" s="159"/>
      <c r="C293" s="150"/>
      <c r="D293" s="160"/>
      <c r="E293" s="160"/>
      <c r="F293" s="160"/>
    </row>
    <row r="294" spans="1:6" ht="11.25" x14ac:dyDescent="0.2">
      <c r="A294" s="158"/>
      <c r="B294" s="159"/>
      <c r="C294" s="150"/>
      <c r="D294" s="160"/>
      <c r="E294" s="160"/>
      <c r="F294" s="160"/>
    </row>
    <row r="295" spans="1:6" ht="11.25" x14ac:dyDescent="0.2">
      <c r="A295" s="158"/>
      <c r="B295" s="159"/>
      <c r="C295" s="150"/>
      <c r="D295" s="160"/>
      <c r="E295" s="160"/>
      <c r="F295" s="160"/>
    </row>
    <row r="296" spans="1:6" ht="11.25" x14ac:dyDescent="0.2">
      <c r="A296" s="158"/>
      <c r="B296" s="159"/>
      <c r="C296" s="150"/>
      <c r="D296" s="160"/>
      <c r="E296" s="160"/>
      <c r="F296" s="160"/>
    </row>
    <row r="297" spans="1:6" ht="11.25" x14ac:dyDescent="0.2">
      <c r="A297" s="158"/>
      <c r="B297" s="159"/>
      <c r="C297" s="150"/>
      <c r="D297" s="160"/>
      <c r="E297" s="160"/>
      <c r="F297" s="160"/>
    </row>
    <row r="298" spans="1:6" ht="11.25" x14ac:dyDescent="0.2">
      <c r="A298" s="158"/>
      <c r="B298" s="159"/>
      <c r="C298" s="150"/>
      <c r="D298" s="160"/>
      <c r="E298" s="160"/>
      <c r="F298" s="160"/>
    </row>
    <row r="299" spans="1:6" ht="11.25" x14ac:dyDescent="0.2">
      <c r="A299" s="158"/>
      <c r="B299" s="159"/>
      <c r="C299" s="150"/>
      <c r="D299" s="160"/>
      <c r="E299" s="160"/>
      <c r="F299" s="160"/>
    </row>
    <row r="300" spans="1:6" ht="11.25" x14ac:dyDescent="0.2">
      <c r="A300" s="158"/>
      <c r="B300" s="159"/>
      <c r="C300" s="150"/>
      <c r="D300" s="160"/>
      <c r="E300" s="160"/>
      <c r="F300" s="160"/>
    </row>
    <row r="301" spans="1:6" ht="11.25" x14ac:dyDescent="0.2">
      <c r="A301" s="158"/>
      <c r="B301" s="159"/>
      <c r="C301" s="150"/>
      <c r="D301" s="160"/>
      <c r="E301" s="160"/>
      <c r="F301" s="160"/>
    </row>
    <row r="302" spans="1:6" ht="11.25" x14ac:dyDescent="0.2">
      <c r="A302" s="158"/>
      <c r="B302" s="159"/>
      <c r="C302" s="150"/>
      <c r="D302" s="160"/>
      <c r="E302" s="160"/>
      <c r="F302" s="160"/>
    </row>
    <row r="303" spans="1:6" ht="11.25" x14ac:dyDescent="0.2">
      <c r="A303" s="158"/>
      <c r="B303" s="159"/>
      <c r="C303" s="150"/>
      <c r="D303" s="160"/>
      <c r="E303" s="160"/>
      <c r="F303" s="160"/>
    </row>
    <row r="304" spans="1:6" ht="11.25" x14ac:dyDescent="0.2">
      <c r="A304" s="158"/>
      <c r="B304" s="159"/>
      <c r="C304" s="150"/>
      <c r="D304" s="160"/>
      <c r="E304" s="160"/>
      <c r="F304" s="160"/>
    </row>
    <row r="305" spans="1:6" ht="11.25" x14ac:dyDescent="0.2">
      <c r="A305" s="158"/>
      <c r="B305" s="159"/>
      <c r="C305" s="150"/>
      <c r="D305" s="160"/>
      <c r="E305" s="160"/>
      <c r="F305" s="160"/>
    </row>
    <row r="306" spans="1:6" ht="11.25" x14ac:dyDescent="0.2">
      <c r="A306" s="158"/>
      <c r="B306" s="159"/>
      <c r="C306" s="150"/>
      <c r="D306" s="160"/>
      <c r="E306" s="160"/>
      <c r="F306" s="160"/>
    </row>
    <row r="307" spans="1:6" ht="11.25" x14ac:dyDescent="0.2">
      <c r="A307" s="158"/>
      <c r="B307" s="159"/>
      <c r="C307" s="150"/>
      <c r="D307" s="160"/>
      <c r="E307" s="160"/>
      <c r="F307" s="160"/>
    </row>
    <row r="308" spans="1:6" ht="11.25" x14ac:dyDescent="0.2">
      <c r="A308" s="158"/>
      <c r="B308" s="159"/>
      <c r="C308" s="150"/>
      <c r="D308" s="160"/>
      <c r="E308" s="160"/>
      <c r="F308" s="160"/>
    </row>
    <row r="309" spans="1:6" ht="11.25" x14ac:dyDescent="0.2">
      <c r="A309" s="158"/>
      <c r="B309" s="159"/>
      <c r="C309" s="150"/>
      <c r="D309" s="160"/>
      <c r="E309" s="160"/>
      <c r="F309" s="160"/>
    </row>
    <row r="310" spans="1:6" ht="11.25" x14ac:dyDescent="0.2">
      <c r="A310" s="158"/>
      <c r="B310" s="159"/>
      <c r="C310" s="150"/>
      <c r="D310" s="160"/>
      <c r="E310" s="160"/>
      <c r="F310" s="160"/>
    </row>
    <row r="311" spans="1:6" ht="11.25" x14ac:dyDescent="0.2">
      <c r="A311" s="158"/>
      <c r="B311" s="159"/>
      <c r="C311" s="150"/>
      <c r="D311" s="160"/>
      <c r="E311" s="160"/>
      <c r="F311" s="160"/>
    </row>
    <row r="312" spans="1:6" ht="11.25" x14ac:dyDescent="0.2">
      <c r="A312" s="158"/>
      <c r="B312" s="159"/>
      <c r="C312" s="150"/>
      <c r="D312" s="160"/>
      <c r="E312" s="160"/>
      <c r="F312" s="160"/>
    </row>
    <row r="313" spans="1:6" ht="11.25" x14ac:dyDescent="0.2">
      <c r="A313" s="158"/>
      <c r="B313" s="159"/>
      <c r="C313" s="150"/>
      <c r="D313" s="160"/>
      <c r="E313" s="160"/>
      <c r="F313" s="160"/>
    </row>
    <row r="314" spans="1:6" ht="11.25" x14ac:dyDescent="0.2">
      <c r="A314" s="158"/>
      <c r="B314" s="159"/>
      <c r="C314" s="150"/>
      <c r="D314" s="160"/>
      <c r="E314" s="160"/>
      <c r="F314" s="160"/>
    </row>
    <row r="315" spans="1:6" ht="11.25" x14ac:dyDescent="0.2">
      <c r="A315" s="158"/>
      <c r="B315" s="159"/>
      <c r="C315" s="150"/>
      <c r="D315" s="160"/>
      <c r="E315" s="160"/>
      <c r="F315" s="160"/>
    </row>
    <row r="316" spans="1:6" ht="11.25" x14ac:dyDescent="0.2">
      <c r="A316" s="158"/>
      <c r="B316" s="159"/>
      <c r="C316" s="150"/>
      <c r="D316" s="160"/>
      <c r="E316" s="160"/>
      <c r="F316" s="160"/>
    </row>
    <row r="317" spans="1:6" ht="11.25" x14ac:dyDescent="0.2">
      <c r="A317" s="158"/>
      <c r="B317" s="159"/>
      <c r="C317" s="150"/>
      <c r="D317" s="160"/>
      <c r="E317" s="160"/>
      <c r="F317" s="160"/>
    </row>
    <row r="318" spans="1:6" ht="11.25" x14ac:dyDescent="0.2">
      <c r="A318" s="158"/>
      <c r="B318" s="159"/>
      <c r="C318" s="150"/>
      <c r="D318" s="160"/>
      <c r="E318" s="160"/>
      <c r="F318" s="160"/>
    </row>
    <row r="319" spans="1:6" ht="11.25" x14ac:dyDescent="0.2">
      <c r="A319" s="158"/>
      <c r="B319" s="159"/>
      <c r="C319" s="150"/>
      <c r="D319" s="160"/>
      <c r="E319" s="160"/>
      <c r="F319" s="160"/>
    </row>
    <row r="320" spans="1:6" ht="11.25" x14ac:dyDescent="0.2">
      <c r="A320" s="158"/>
      <c r="B320" s="159"/>
      <c r="C320" s="150"/>
      <c r="D320" s="160"/>
      <c r="E320" s="160"/>
      <c r="F320" s="160"/>
    </row>
    <row r="321" spans="1:6" ht="11.25" x14ac:dyDescent="0.2">
      <c r="A321" s="158"/>
      <c r="B321" s="159"/>
      <c r="C321" s="150"/>
      <c r="D321" s="160"/>
      <c r="E321" s="160"/>
      <c r="F321" s="160"/>
    </row>
    <row r="322" spans="1:6" ht="11.25" x14ac:dyDescent="0.2">
      <c r="A322" s="158"/>
      <c r="B322" s="159"/>
      <c r="C322" s="150"/>
      <c r="D322" s="160"/>
      <c r="E322" s="160"/>
      <c r="F322" s="160"/>
    </row>
    <row r="323" spans="1:6" ht="11.25" x14ac:dyDescent="0.2">
      <c r="A323" s="158"/>
      <c r="B323" s="159"/>
      <c r="C323" s="150"/>
      <c r="D323" s="160"/>
      <c r="E323" s="160"/>
      <c r="F323" s="160"/>
    </row>
    <row r="324" spans="1:6" ht="11.25" x14ac:dyDescent="0.2">
      <c r="A324" s="158"/>
      <c r="B324" s="159"/>
      <c r="C324" s="150"/>
      <c r="D324" s="160"/>
      <c r="E324" s="160"/>
      <c r="F324" s="160"/>
    </row>
    <row r="325" spans="1:6" ht="11.25" x14ac:dyDescent="0.2">
      <c r="A325" s="158"/>
      <c r="B325" s="159"/>
      <c r="C325" s="150"/>
      <c r="D325" s="160"/>
      <c r="E325" s="160"/>
      <c r="F325" s="160"/>
    </row>
    <row r="326" spans="1:6" ht="11.25" x14ac:dyDescent="0.2">
      <c r="A326" s="158"/>
      <c r="B326" s="159"/>
      <c r="C326" s="150"/>
      <c r="D326" s="160"/>
      <c r="E326" s="160"/>
      <c r="F326" s="160"/>
    </row>
    <row r="327" spans="1:6" ht="11.25" x14ac:dyDescent="0.2">
      <c r="A327" s="158"/>
      <c r="B327" s="159"/>
      <c r="C327" s="150"/>
      <c r="D327" s="160"/>
      <c r="E327" s="160"/>
      <c r="F327" s="160"/>
    </row>
    <row r="328" spans="1:6" ht="11.25" x14ac:dyDescent="0.2">
      <c r="A328" s="158"/>
      <c r="B328" s="159"/>
      <c r="C328" s="150"/>
      <c r="D328" s="160"/>
      <c r="E328" s="160"/>
      <c r="F328" s="160"/>
    </row>
    <row r="329" spans="1:6" ht="11.25" x14ac:dyDescent="0.2">
      <c r="A329" s="158"/>
      <c r="B329" s="159"/>
      <c r="C329" s="150"/>
      <c r="D329" s="160"/>
      <c r="E329" s="160"/>
      <c r="F329" s="160"/>
    </row>
    <row r="330" spans="1:6" ht="11.25" x14ac:dyDescent="0.2">
      <c r="A330" s="158"/>
      <c r="B330" s="159"/>
      <c r="C330" s="150"/>
      <c r="D330" s="160"/>
      <c r="E330" s="160"/>
      <c r="F330" s="160"/>
    </row>
    <row r="331" spans="1:6" ht="11.25" x14ac:dyDescent="0.2">
      <c r="A331" s="158"/>
      <c r="B331" s="159"/>
      <c r="C331" s="150"/>
      <c r="D331" s="160"/>
      <c r="E331" s="160"/>
      <c r="F331" s="160"/>
    </row>
    <row r="332" spans="1:6" ht="11.25" x14ac:dyDescent="0.2">
      <c r="A332" s="158"/>
      <c r="B332" s="159"/>
      <c r="C332" s="150"/>
      <c r="D332" s="160"/>
      <c r="E332" s="160"/>
      <c r="F332" s="160"/>
    </row>
    <row r="333" spans="1:6" ht="11.25" x14ac:dyDescent="0.2">
      <c r="A333" s="158"/>
      <c r="B333" s="159"/>
      <c r="C333" s="150"/>
      <c r="D333" s="160"/>
      <c r="E333" s="160"/>
      <c r="F333" s="160"/>
    </row>
    <row r="334" spans="1:6" ht="11.25" x14ac:dyDescent="0.2">
      <c r="A334" s="158"/>
      <c r="B334" s="159"/>
      <c r="C334" s="150"/>
      <c r="D334" s="160"/>
      <c r="E334" s="160"/>
      <c r="F334" s="160"/>
    </row>
    <row r="335" spans="1:6" ht="11.25" x14ac:dyDescent="0.2">
      <c r="A335" s="158"/>
      <c r="B335" s="159"/>
      <c r="C335" s="150"/>
      <c r="D335" s="160"/>
      <c r="E335" s="160"/>
      <c r="F335" s="160"/>
    </row>
    <row r="336" spans="1:6" ht="11.25" x14ac:dyDescent="0.2">
      <c r="A336" s="158"/>
      <c r="B336" s="159"/>
      <c r="C336" s="150"/>
      <c r="D336" s="160"/>
      <c r="E336" s="160"/>
      <c r="F336" s="160"/>
    </row>
    <row r="337" spans="1:6" ht="11.25" x14ac:dyDescent="0.2">
      <c r="A337" s="158"/>
      <c r="B337" s="159"/>
      <c r="C337" s="150"/>
      <c r="D337" s="160"/>
      <c r="E337" s="160"/>
      <c r="F337" s="160"/>
    </row>
    <row r="338" spans="1:6" ht="11.25" x14ac:dyDescent="0.2">
      <c r="A338" s="158"/>
      <c r="B338" s="159"/>
      <c r="C338" s="150"/>
      <c r="D338" s="160"/>
      <c r="E338" s="160"/>
      <c r="F338" s="160"/>
    </row>
    <row r="339" spans="1:6" ht="11.25" x14ac:dyDescent="0.2">
      <c r="A339" s="158"/>
      <c r="B339" s="159"/>
      <c r="C339" s="150"/>
      <c r="D339" s="160"/>
      <c r="E339" s="160"/>
      <c r="F339" s="160"/>
    </row>
    <row r="340" spans="1:6" ht="11.25" x14ac:dyDescent="0.2">
      <c r="A340" s="158"/>
      <c r="B340" s="159"/>
      <c r="C340" s="150"/>
      <c r="D340" s="160"/>
      <c r="E340" s="160"/>
      <c r="F340" s="160"/>
    </row>
    <row r="341" spans="1:6" ht="11.25" x14ac:dyDescent="0.2">
      <c r="A341" s="158"/>
      <c r="B341" s="159"/>
      <c r="C341" s="150"/>
      <c r="D341" s="160"/>
      <c r="E341" s="160"/>
      <c r="F341" s="160"/>
    </row>
    <row r="342" spans="1:6" ht="11.25" x14ac:dyDescent="0.2">
      <c r="A342" s="158"/>
      <c r="B342" s="159"/>
      <c r="C342" s="150"/>
      <c r="D342" s="160"/>
      <c r="E342" s="160"/>
      <c r="F342" s="160"/>
    </row>
    <row r="343" spans="1:6" ht="11.25" x14ac:dyDescent="0.2">
      <c r="A343" s="158"/>
      <c r="B343" s="159"/>
      <c r="C343" s="150"/>
      <c r="D343" s="160"/>
      <c r="E343" s="160"/>
      <c r="F343" s="160"/>
    </row>
    <row r="344" spans="1:6" ht="11.25" x14ac:dyDescent="0.2">
      <c r="A344" s="158"/>
      <c r="B344" s="159"/>
      <c r="C344" s="150"/>
      <c r="D344" s="160"/>
      <c r="E344" s="160"/>
      <c r="F344" s="160"/>
    </row>
    <row r="345" spans="1:6" ht="11.25" x14ac:dyDescent="0.2">
      <c r="A345" s="158"/>
      <c r="B345" s="159"/>
      <c r="C345" s="150"/>
      <c r="D345" s="160"/>
      <c r="E345" s="160"/>
      <c r="F345" s="160"/>
    </row>
    <row r="346" spans="1:6" ht="11.25" x14ac:dyDescent="0.2">
      <c r="A346" s="158"/>
      <c r="B346" s="159"/>
      <c r="C346" s="150"/>
      <c r="D346" s="160"/>
      <c r="E346" s="160"/>
      <c r="F346" s="160"/>
    </row>
    <row r="347" spans="1:6" ht="11.25" x14ac:dyDescent="0.2">
      <c r="A347" s="158"/>
      <c r="B347" s="159"/>
      <c r="C347" s="150"/>
      <c r="D347" s="160"/>
      <c r="E347" s="160"/>
      <c r="F347" s="160"/>
    </row>
    <row r="348" spans="1:6" ht="11.25" x14ac:dyDescent="0.2">
      <c r="A348" s="158"/>
      <c r="B348" s="159"/>
      <c r="C348" s="150"/>
      <c r="D348" s="160"/>
      <c r="E348" s="160"/>
      <c r="F348" s="160"/>
    </row>
    <row r="349" spans="1:6" ht="11.25" x14ac:dyDescent="0.2">
      <c r="A349" s="158"/>
      <c r="B349" s="159"/>
      <c r="C349" s="150"/>
      <c r="D349" s="160"/>
      <c r="E349" s="160"/>
      <c r="F349" s="160"/>
    </row>
    <row r="350" spans="1:6" ht="11.25" x14ac:dyDescent="0.2">
      <c r="A350" s="158"/>
      <c r="B350" s="159"/>
      <c r="C350" s="150"/>
      <c r="D350" s="160"/>
      <c r="E350" s="160"/>
      <c r="F350" s="160"/>
    </row>
    <row r="351" spans="1:6" ht="11.25" x14ac:dyDescent="0.2">
      <c r="A351" s="158"/>
      <c r="B351" s="159"/>
      <c r="C351" s="150"/>
      <c r="D351" s="160"/>
      <c r="E351" s="160"/>
      <c r="F351" s="160"/>
    </row>
    <row r="352" spans="1:6" ht="11.25" x14ac:dyDescent="0.2">
      <c r="A352" s="158"/>
      <c r="B352" s="159"/>
      <c r="C352" s="150"/>
      <c r="D352" s="160"/>
      <c r="E352" s="160"/>
      <c r="F352" s="160"/>
    </row>
    <row r="353" spans="1:6" ht="11.25" x14ac:dyDescent="0.2">
      <c r="A353" s="158"/>
      <c r="B353" s="159"/>
      <c r="C353" s="150"/>
      <c r="D353" s="160"/>
      <c r="E353" s="160"/>
      <c r="F353" s="160"/>
    </row>
    <row r="354" spans="1:6" ht="11.25" x14ac:dyDescent="0.2">
      <c r="A354" s="158"/>
      <c r="B354" s="159"/>
      <c r="C354" s="150"/>
      <c r="D354" s="160"/>
      <c r="E354" s="160"/>
      <c r="F354" s="160"/>
    </row>
    <row r="355" spans="1:6" ht="11.25" x14ac:dyDescent="0.2">
      <c r="A355" s="158"/>
      <c r="B355" s="159"/>
      <c r="C355" s="150"/>
      <c r="D355" s="160"/>
      <c r="E355" s="160"/>
      <c r="F355" s="160"/>
    </row>
    <row r="356" spans="1:6" ht="11.25" x14ac:dyDescent="0.2">
      <c r="A356" s="158"/>
      <c r="B356" s="159"/>
      <c r="C356" s="150"/>
      <c r="D356" s="160"/>
      <c r="E356" s="160"/>
      <c r="F356" s="160"/>
    </row>
    <row r="357" spans="1:6" ht="11.25" x14ac:dyDescent="0.2">
      <c r="A357" s="158"/>
      <c r="B357" s="159"/>
      <c r="C357" s="150"/>
      <c r="D357" s="160"/>
      <c r="E357" s="160"/>
      <c r="F357" s="160"/>
    </row>
    <row r="358" spans="1:6" ht="11.25" x14ac:dyDescent="0.2">
      <c r="A358" s="158"/>
      <c r="B358" s="159"/>
      <c r="C358" s="150"/>
      <c r="D358" s="160"/>
      <c r="E358" s="160"/>
      <c r="F358" s="160"/>
    </row>
    <row r="359" spans="1:6" ht="11.25" x14ac:dyDescent="0.2">
      <c r="A359" s="158"/>
      <c r="B359" s="159"/>
      <c r="C359" s="150"/>
      <c r="D359" s="160"/>
      <c r="E359" s="160"/>
      <c r="F359" s="160"/>
    </row>
    <row r="360" spans="1:6" ht="11.25" x14ac:dyDescent="0.2">
      <c r="A360" s="158"/>
      <c r="B360" s="159"/>
      <c r="C360" s="150"/>
      <c r="D360" s="160"/>
      <c r="E360" s="160"/>
      <c r="F360" s="160"/>
    </row>
    <row r="361" spans="1:6" ht="11.25" x14ac:dyDescent="0.2">
      <c r="A361" s="158"/>
      <c r="B361" s="159"/>
      <c r="C361" s="150"/>
      <c r="D361" s="160"/>
      <c r="E361" s="160"/>
      <c r="F361" s="160"/>
    </row>
    <row r="362" spans="1:6" ht="11.25" x14ac:dyDescent="0.2">
      <c r="A362" s="158"/>
      <c r="B362" s="159"/>
      <c r="C362" s="150"/>
      <c r="D362" s="160"/>
      <c r="E362" s="160"/>
      <c r="F362" s="160"/>
    </row>
    <row r="363" spans="1:6" ht="11.25" x14ac:dyDescent="0.2">
      <c r="A363" s="158"/>
      <c r="B363" s="159"/>
      <c r="C363" s="150"/>
      <c r="D363" s="160"/>
      <c r="E363" s="160"/>
      <c r="F363" s="160"/>
    </row>
    <row r="364" spans="1:6" ht="11.25" x14ac:dyDescent="0.2">
      <c r="A364" s="158"/>
      <c r="B364" s="159"/>
      <c r="C364" s="150"/>
      <c r="D364" s="160"/>
      <c r="E364" s="160"/>
      <c r="F364" s="160"/>
    </row>
    <row r="365" spans="1:6" ht="11.25" x14ac:dyDescent="0.2">
      <c r="A365" s="158"/>
      <c r="B365" s="159"/>
      <c r="C365" s="150"/>
      <c r="D365" s="160"/>
      <c r="E365" s="160"/>
      <c r="F365" s="160"/>
    </row>
    <row r="366" spans="1:6" ht="11.25" x14ac:dyDescent="0.2">
      <c r="A366" s="158"/>
      <c r="B366" s="159"/>
      <c r="C366" s="150"/>
      <c r="D366" s="160"/>
      <c r="E366" s="160"/>
      <c r="F366" s="160"/>
    </row>
    <row r="367" spans="1:6" ht="11.25" x14ac:dyDescent="0.2">
      <c r="A367" s="158"/>
      <c r="B367" s="159"/>
      <c r="C367" s="150"/>
      <c r="D367" s="160"/>
      <c r="E367" s="160"/>
      <c r="F367" s="160"/>
    </row>
    <row r="368" spans="1:6" ht="11.25" x14ac:dyDescent="0.2">
      <c r="A368" s="158"/>
      <c r="B368" s="159"/>
      <c r="C368" s="150"/>
      <c r="D368" s="160"/>
      <c r="E368" s="160"/>
      <c r="F368" s="160"/>
    </row>
    <row r="369" spans="1:6" ht="11.25" x14ac:dyDescent="0.2">
      <c r="A369" s="158"/>
      <c r="B369" s="159"/>
      <c r="C369" s="150"/>
      <c r="D369" s="160"/>
      <c r="E369" s="160"/>
      <c r="F369" s="160"/>
    </row>
    <row r="370" spans="1:6" ht="11.25" x14ac:dyDescent="0.2">
      <c r="A370" s="158"/>
      <c r="B370" s="159"/>
      <c r="C370" s="150"/>
      <c r="D370" s="160"/>
      <c r="E370" s="160"/>
      <c r="F370" s="160"/>
    </row>
    <row r="371" spans="1:6" ht="11.25" x14ac:dyDescent="0.2">
      <c r="A371" s="158"/>
      <c r="B371" s="159"/>
      <c r="C371" s="150"/>
      <c r="D371" s="160"/>
      <c r="E371" s="160"/>
      <c r="F371" s="160"/>
    </row>
    <row r="372" spans="1:6" ht="11.25" x14ac:dyDescent="0.2">
      <c r="A372" s="158"/>
      <c r="B372" s="159"/>
      <c r="C372" s="150"/>
      <c r="D372" s="160"/>
      <c r="E372" s="160"/>
      <c r="F372" s="160"/>
    </row>
    <row r="373" spans="1:6" ht="11.25" x14ac:dyDescent="0.2">
      <c r="A373" s="158"/>
      <c r="B373" s="159"/>
      <c r="C373" s="150"/>
      <c r="D373" s="160"/>
      <c r="E373" s="160"/>
      <c r="F373" s="160"/>
    </row>
    <row r="374" spans="1:6" ht="11.25" x14ac:dyDescent="0.2">
      <c r="A374" s="158"/>
      <c r="B374" s="159"/>
      <c r="C374" s="150"/>
      <c r="D374" s="160"/>
      <c r="E374" s="160"/>
      <c r="F374" s="160"/>
    </row>
    <row r="375" spans="1:6" ht="11.25" x14ac:dyDescent="0.2">
      <c r="A375" s="158"/>
      <c r="B375" s="159"/>
      <c r="C375" s="150"/>
      <c r="D375" s="160"/>
      <c r="E375" s="160"/>
      <c r="F375" s="160"/>
    </row>
    <row r="376" spans="1:6" ht="11.25" x14ac:dyDescent="0.2">
      <c r="A376" s="158"/>
      <c r="B376" s="159"/>
      <c r="C376" s="150"/>
      <c r="D376" s="160"/>
      <c r="E376" s="160"/>
      <c r="F376" s="160"/>
    </row>
    <row r="377" spans="1:6" ht="11.25" x14ac:dyDescent="0.2">
      <c r="A377" s="158"/>
      <c r="B377" s="159"/>
      <c r="C377" s="150"/>
      <c r="D377" s="160"/>
      <c r="E377" s="160"/>
      <c r="F377" s="160"/>
    </row>
    <row r="378" spans="1:6" ht="11.25" x14ac:dyDescent="0.2">
      <c r="A378" s="158"/>
      <c r="B378" s="159"/>
      <c r="C378" s="150"/>
      <c r="D378" s="160"/>
      <c r="E378" s="160"/>
      <c r="F378" s="160"/>
    </row>
    <row r="379" spans="1:6" ht="11.25" x14ac:dyDescent="0.2">
      <c r="A379" s="158"/>
      <c r="B379" s="159"/>
      <c r="C379" s="150"/>
      <c r="D379" s="160"/>
      <c r="E379" s="160"/>
      <c r="F379" s="160"/>
    </row>
    <row r="380" spans="1:6" ht="11.25" x14ac:dyDescent="0.2">
      <c r="A380" s="158"/>
      <c r="B380" s="159"/>
      <c r="C380" s="150"/>
      <c r="D380" s="160"/>
      <c r="E380" s="160"/>
      <c r="F380" s="160"/>
    </row>
    <row r="381" spans="1:6" x14ac:dyDescent="0.15">
      <c r="D381" s="93"/>
      <c r="E381" s="93"/>
    </row>
    <row r="382" spans="1:6" x14ac:dyDescent="0.15">
      <c r="D382" s="93"/>
      <c r="E382" s="93"/>
      <c r="F382" s="157"/>
    </row>
    <row r="383" spans="1:6" x14ac:dyDescent="0.15">
      <c r="D383" s="93"/>
      <c r="E383" s="93"/>
    </row>
    <row r="384" spans="1:6" x14ac:dyDescent="0.15">
      <c r="D384" s="93"/>
      <c r="E384" s="93"/>
    </row>
    <row r="385" spans="1:6" x14ac:dyDescent="0.15">
      <c r="D385" s="93"/>
      <c r="E385" s="93"/>
    </row>
    <row r="386" spans="1:6" x14ac:dyDescent="0.15">
      <c r="D386" s="93"/>
      <c r="E386" s="93"/>
    </row>
    <row r="387" spans="1:6" x14ac:dyDescent="0.15">
      <c r="D387" s="93"/>
      <c r="E387" s="93"/>
    </row>
    <row r="388" spans="1:6" x14ac:dyDescent="0.15">
      <c r="D388" s="93"/>
      <c r="E388" s="93"/>
    </row>
    <row r="389" spans="1:6" x14ac:dyDescent="0.15">
      <c r="D389" s="93"/>
      <c r="E389" s="93"/>
    </row>
    <row r="390" spans="1:6" x14ac:dyDescent="0.15">
      <c r="A390" s="302"/>
      <c r="B390" s="303"/>
      <c r="C390" s="303"/>
      <c r="D390" s="303"/>
      <c r="E390" s="303"/>
      <c r="F390" s="156"/>
    </row>
    <row r="391" spans="1:6" x14ac:dyDescent="0.15">
      <c r="D391" s="93"/>
      <c r="E391" s="93"/>
    </row>
    <row r="392" spans="1:6" x14ac:dyDescent="0.15">
      <c r="D392" s="93"/>
      <c r="E392" s="93"/>
    </row>
    <row r="393" spans="1:6" x14ac:dyDescent="0.15">
      <c r="D393" s="93"/>
      <c r="E393" s="93"/>
    </row>
    <row r="394" spans="1:6" x14ac:dyDescent="0.15">
      <c r="D394" s="93"/>
      <c r="E394" s="93"/>
    </row>
    <row r="395" spans="1:6" x14ac:dyDescent="0.15">
      <c r="D395" s="93"/>
      <c r="E395" s="93"/>
    </row>
    <row r="396" spans="1:6" x14ac:dyDescent="0.15">
      <c r="D396" s="93"/>
      <c r="E396" s="93"/>
    </row>
    <row r="397" spans="1:6" x14ac:dyDescent="0.15">
      <c r="D397" s="93"/>
      <c r="E397" s="93"/>
    </row>
    <row r="398" spans="1:6" x14ac:dyDescent="0.15">
      <c r="D398" s="93"/>
      <c r="E398" s="93"/>
    </row>
  </sheetData>
  <mergeCells count="9">
    <mergeCell ref="G9:I9"/>
    <mergeCell ref="B6:D6"/>
    <mergeCell ref="B2:D2"/>
    <mergeCell ref="A8:D8"/>
    <mergeCell ref="A390:E390"/>
    <mergeCell ref="A9:A10"/>
    <mergeCell ref="B9:B10"/>
    <mergeCell ref="C9:C10"/>
    <mergeCell ref="D9:F9"/>
  </mergeCells>
  <printOptions horizontalCentered="1"/>
  <pageMargins left="0.23622047244094491" right="0.23622047244094491" top="0.47244094488188981" bottom="0.31496062992125984" header="0.31496062992125984" footer="0.31496062992125984"/>
  <pageSetup paperSize="9" scale="85" orientation="portrait" horizontalDpi="4294967293" verticalDpi="4294967293" r:id="rId1"/>
  <headerFooter scaleWithDoc="0"/>
  <rowBreaks count="3" manualBreakCount="3">
    <brk id="6" max="16383" man="1"/>
    <brk id="60" max="8" man="1"/>
    <brk id="111" max="16383"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6</vt:i4>
      </vt:variant>
    </vt:vector>
  </HeadingPairs>
  <TitlesOfParts>
    <vt:vector size="10" baseType="lpstr">
      <vt:lpstr>mod.10.5-2 medicoes</vt:lpstr>
      <vt:lpstr>mod.10.6-2 medições</vt:lpstr>
      <vt:lpstr>mod.10.3-2 resumo orçamento</vt:lpstr>
      <vt:lpstr>Orçamento</vt:lpstr>
      <vt:lpstr>'mod.10.3-2 resumo orçamento'!Área_de_Impressão</vt:lpstr>
      <vt:lpstr>'mod.10.5-2 medicoes'!Área_de_Impressão</vt:lpstr>
      <vt:lpstr>'mod.10.6-2 medições'!Área_de_Impressão</vt:lpstr>
      <vt:lpstr>Orçamento!Área_de_Impressão</vt:lpstr>
      <vt:lpstr>'mod.10.6-2 medições'!Títulos_de_Impressão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2006-10-20T13:27:00Z</dcterms:created>
  <dcterms:modified xsi:type="dcterms:W3CDTF">2016-06-13T10:37:44Z</dcterms:modified>
</cp:coreProperties>
</file>